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2023\Энерготранзит\2023 rfyw ujnjdj\"/>
    </mc:Choice>
  </mc:AlternateContent>
  <bookViews>
    <workbookView xWindow="0" yWindow="0" windowWidth="28080" windowHeight="1140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7" i="1" l="1"/>
  <c r="G38" i="1" l="1"/>
  <c r="I35" i="1" l="1"/>
  <c r="I37" i="1"/>
  <c r="I36" i="1"/>
  <c r="I34" i="1"/>
  <c r="I33" i="1"/>
  <c r="I32" i="1"/>
  <c r="I31" i="1" l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6" i="1"/>
  <c r="I38" i="1" l="1"/>
</calcChain>
</file>

<file path=xl/sharedStrings.xml><?xml version="1.0" encoding="utf-8"?>
<sst xmlns="http://schemas.openxmlformats.org/spreadsheetml/2006/main" count="94" uniqueCount="76">
  <si>
    <t>Обоснование начальной (максимальной) цены договора</t>
  </si>
  <si>
    <t>Основные характеристики объекта закупки</t>
  </si>
  <si>
    <t xml:space="preserve">Количество и характеристики Товара и работ определены в Техническом задании настоящей документации </t>
  </si>
  <si>
    <t>Расчет начальной максимальной цены договора</t>
  </si>
  <si>
    <t>Начальная (максимальная) цена договора рассчитана методом сопоставимых рыночных цен согласно ниже представленной Таблице №1:</t>
  </si>
  <si>
    <t>Наименование предмета закупки</t>
  </si>
  <si>
    <r>
      <t>Начальная (максимальная) цена договора</t>
    </r>
    <r>
      <rPr>
        <b/>
        <i/>
        <sz val="11"/>
        <color rgb="FFFF0000"/>
        <rFont val="Times New Roman"/>
        <family val="1"/>
        <charset val="204"/>
      </rPr>
      <t>*</t>
    </r>
    <r>
      <rPr>
        <b/>
        <i/>
        <sz val="11"/>
        <color theme="1"/>
        <rFont val="Times New Roman"/>
        <family val="1"/>
        <charset val="204"/>
      </rPr>
      <t xml:space="preserve"> (руб.)</t>
    </r>
  </si>
  <si>
    <t>Таблица №1.</t>
  </si>
  <si>
    <t>Наименование Товара с характеристикой и комплектностью в соответствии с Таблицей №1 Технического задания (Часть 5 документации о редукционе в электронной форме)</t>
  </si>
  <si>
    <t>Ед. изм.</t>
  </si>
  <si>
    <t>Коммерческое предложение № 1</t>
  </si>
  <si>
    <t>Коммерческое предложение № 2</t>
  </si>
  <si>
    <t>Коммерческое предложение №3</t>
  </si>
  <si>
    <t>Кол-во</t>
  </si>
  <si>
    <t>1</t>
  </si>
  <si>
    <t>Шамиля Усманова 28а (блок офис 2)</t>
  </si>
  <si>
    <t>1.1</t>
  </si>
  <si>
    <t>Скоросшиватель на кольцах</t>
  </si>
  <si>
    <t>шт</t>
  </si>
  <si>
    <t>1.2</t>
  </si>
  <si>
    <t>Папка-регистратор с арочным механизмом 50мм</t>
  </si>
  <si>
    <t>1.3</t>
  </si>
  <si>
    <t>Скобы к степлеру N24/6</t>
  </si>
  <si>
    <t>1.4</t>
  </si>
  <si>
    <t>1.5</t>
  </si>
  <si>
    <t xml:space="preserve">Скрепки </t>
  </si>
  <si>
    <t>1.6</t>
  </si>
  <si>
    <t>Зажим для бумаг 25 мм</t>
  </si>
  <si>
    <t>1.7</t>
  </si>
  <si>
    <t>Зажим для бумаг 41 мм</t>
  </si>
  <si>
    <t>1.8</t>
  </si>
  <si>
    <t xml:space="preserve">Клей-карандаш </t>
  </si>
  <si>
    <t>1.9</t>
  </si>
  <si>
    <t>Корректирующая жидкость</t>
  </si>
  <si>
    <t>1.10</t>
  </si>
  <si>
    <t>Ручка шариковая синяя</t>
  </si>
  <si>
    <t>1.11</t>
  </si>
  <si>
    <t>Ластик</t>
  </si>
  <si>
    <t>1.12</t>
  </si>
  <si>
    <t>Самоклеящийся блок</t>
  </si>
  <si>
    <t>1.13</t>
  </si>
  <si>
    <t>Клейкие закладки</t>
  </si>
  <si>
    <t>1.14</t>
  </si>
  <si>
    <t>1.15</t>
  </si>
  <si>
    <t>Салфетки чистящие</t>
  </si>
  <si>
    <t>1.16</t>
  </si>
  <si>
    <t>Лоток вертикальный тройной</t>
  </si>
  <si>
    <t>1.17</t>
  </si>
  <si>
    <t>1.18</t>
  </si>
  <si>
    <t>1.19</t>
  </si>
  <si>
    <t>1.20</t>
  </si>
  <si>
    <t>1.21</t>
  </si>
  <si>
    <t>1.22</t>
  </si>
  <si>
    <t>шт.</t>
  </si>
  <si>
    <t xml:space="preserve">Итого </t>
  </si>
  <si>
    <t>Коэффициент вариации менее 33%, из этого следует, что совокупность значений, используемых в расчете, при определении начальной (максимальной) цены договора считается однородным.</t>
  </si>
  <si>
    <t>НМЦД (руб.)</t>
  </si>
  <si>
    <t>Принятая цена Заказчиком за ед. изм., (руб.)</t>
  </si>
  <si>
    <t xml:space="preserve">исх.№ УТ-69 от 10.01.2023 </t>
  </si>
  <si>
    <t>исх.№ 181 от 12.01.2023</t>
  </si>
  <si>
    <t xml:space="preserve">исх.№0LW/3120325/5997528 от 11.01.2023 </t>
  </si>
  <si>
    <t>23812 (двадцать три тысячи восемьсот двенадцать рублей) 43 копейки</t>
  </si>
  <si>
    <r>
      <t>Начальная (максимальная) цена договора принята Покупателем с учетом ограничения лимита финансирования и составляет: 23812 (двадцать три тысячи восемьсот двенадцать рублей) 43 копейки.</t>
    </r>
    <r>
      <rPr>
        <sz val="10"/>
        <color rgb="FFFF0000"/>
        <rFont val="Times New Roman"/>
        <family val="1"/>
        <charset val="204"/>
      </rPr>
      <t>*</t>
    </r>
  </si>
  <si>
    <r>
      <rPr>
        <sz val="10"/>
        <color rgb="FFFF0000"/>
        <rFont val="Times New Roman"/>
        <family val="1"/>
        <charset val="204"/>
      </rPr>
      <t>*</t>
    </r>
    <r>
      <rPr>
        <sz val="10"/>
        <color theme="1"/>
        <rFont val="Times New Roman"/>
        <family val="1"/>
        <charset val="204"/>
      </rPr>
      <t xml:space="preserve">  Цена включает в себя все затраты на выполнение требований и условий, предусмотренных Договором, в том числе все расходы Поставщика на уплату таможенных платежей, налогов, сборов и других обязательных платежей, включая поставку Товара и выполнение комплекса работ в соответствии с Техническим заданием </t>
    </r>
  </si>
  <si>
    <t xml:space="preserve">Поставка канцелярских  принадлежностей для  нужд ООО "Энерготранзит" </t>
  </si>
  <si>
    <t>Скоросшиватель пластиковый</t>
  </si>
  <si>
    <t xml:space="preserve">упаковка </t>
  </si>
  <si>
    <t xml:space="preserve">Бумага </t>
  </si>
  <si>
    <t xml:space="preserve">комплект </t>
  </si>
  <si>
    <t xml:space="preserve">Файлы  </t>
  </si>
  <si>
    <t>Книга учета</t>
  </si>
  <si>
    <t>Короб  для бумаги вертикальный</t>
  </si>
  <si>
    <t>Батарейка AA</t>
  </si>
  <si>
    <t>Батарейка AAA</t>
  </si>
  <si>
    <t>Планшет с зажимом</t>
  </si>
  <si>
    <t xml:space="preserve">№ п/п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</si>
</sst>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i/>
      <sz val="11"/>
      <color rgb="FFFF0000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1"/>
      <color theme="0"/>
      <name val="Calibri"/>
      <family val="2"/>
      <charset val="204"/>
      <scheme val="minor"/>
    </font>
    <font>
      <b/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0" borderId="0" xfId="0" applyFont="1"/>
    <xf numFmtId="0" fontId="1" fillId="0" borderId="0" xfId="0" applyFont="1"/>
    <xf numFmtId="0" fontId="3" fillId="0" borderId="0" xfId="0" applyFont="1"/>
    <xf numFmtId="49" fontId="7" fillId="0" borderId="14" xfId="0" applyNumberFormat="1" applyFont="1" applyBorder="1" applyAlignment="1">
      <alignment horizontal="left" vertical="center"/>
    </xf>
    <xf numFmtId="0" fontId="7" fillId="0" borderId="13" xfId="0" applyFont="1" applyBorder="1" applyAlignment="1">
      <alignment horizontal="left" vertical="center" wrapText="1"/>
    </xf>
    <xf numFmtId="3" fontId="7" fillId="0" borderId="13" xfId="0" applyNumberFormat="1" applyFont="1" applyBorder="1" applyAlignment="1">
      <alignment horizontal="left" vertical="center"/>
    </xf>
    <xf numFmtId="3" fontId="7" fillId="2" borderId="13" xfId="0" applyNumberFormat="1" applyFont="1" applyFill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4" fontId="7" fillId="0" borderId="0" xfId="0" applyNumberFormat="1" applyFont="1" applyAlignment="1">
      <alignment horizontal="left" vertical="center"/>
    </xf>
    <xf numFmtId="0" fontId="14" fillId="2" borderId="0" xfId="0" applyFont="1" applyFill="1"/>
    <xf numFmtId="49" fontId="7" fillId="2" borderId="14" xfId="0" applyNumberFormat="1" applyFont="1" applyFill="1" applyBorder="1" applyAlignment="1">
      <alignment horizontal="left" vertical="center"/>
    </xf>
    <xf numFmtId="0" fontId="7" fillId="2" borderId="13" xfId="0" applyFont="1" applyFill="1" applyBorder="1" applyAlignment="1">
      <alignment horizontal="left" vertical="center" wrapText="1"/>
    </xf>
    <xf numFmtId="49" fontId="7" fillId="2" borderId="13" xfId="0" applyNumberFormat="1" applyFont="1" applyFill="1" applyBorder="1" applyAlignment="1">
      <alignment horizontal="left" vertical="center"/>
    </xf>
    <xf numFmtId="0" fontId="11" fillId="2" borderId="0" xfId="0" applyFont="1" applyFill="1" applyAlignment="1">
      <alignment wrapText="1"/>
    </xf>
    <xf numFmtId="0" fontId="11" fillId="2" borderId="13" xfId="0" applyFont="1" applyFill="1" applyBorder="1"/>
    <xf numFmtId="49" fontId="7" fillId="2" borderId="16" xfId="0" applyNumberFormat="1" applyFont="1" applyFill="1" applyBorder="1" applyAlignment="1">
      <alignment horizontal="left" vertical="center"/>
    </xf>
    <xf numFmtId="0" fontId="12" fillId="2" borderId="13" xfId="0" applyFont="1" applyFill="1" applyBorder="1"/>
    <xf numFmtId="4" fontId="7" fillId="0" borderId="0" xfId="0" applyNumberFormat="1" applyFont="1" applyAlignment="1">
      <alignment horizontal="left" vertical="center" wrapText="1"/>
    </xf>
    <xf numFmtId="4" fontId="0" fillId="0" borderId="0" xfId="0" applyNumberFormat="1" applyAlignment="1">
      <alignment horizontal="right" wrapText="1"/>
    </xf>
    <xf numFmtId="4" fontId="7" fillId="2" borderId="13" xfId="0" applyNumberFormat="1" applyFont="1" applyFill="1" applyBorder="1" applyAlignment="1">
      <alignment horizontal="right" vertical="center" wrapText="1"/>
    </xf>
    <xf numFmtId="4" fontId="7" fillId="2" borderId="15" xfId="0" applyNumberFormat="1" applyFont="1" applyFill="1" applyBorder="1" applyAlignment="1">
      <alignment horizontal="right" vertical="center" wrapText="1"/>
    </xf>
    <xf numFmtId="4" fontId="7" fillId="0" borderId="0" xfId="0" applyNumberFormat="1" applyFont="1" applyAlignment="1">
      <alignment horizontal="right" vertical="center" wrapText="1"/>
    </xf>
    <xf numFmtId="0" fontId="0" fillId="0" borderId="0" xfId="0" applyAlignment="1">
      <alignment horizontal="right"/>
    </xf>
    <xf numFmtId="4" fontId="7" fillId="0" borderId="13" xfId="0" applyNumberFormat="1" applyFont="1" applyBorder="1" applyAlignment="1">
      <alignment horizontal="right" vertical="center"/>
    </xf>
    <xf numFmtId="4" fontId="7" fillId="2" borderId="13" xfId="0" applyNumberFormat="1" applyFont="1" applyFill="1" applyBorder="1" applyAlignment="1">
      <alignment horizontal="right" vertical="center"/>
    </xf>
    <xf numFmtId="4" fontId="7" fillId="2" borderId="16" xfId="0" applyNumberFormat="1" applyFont="1" applyFill="1" applyBorder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horizontal="center" vertical="center"/>
    </xf>
    <xf numFmtId="4" fontId="8" fillId="2" borderId="13" xfId="0" applyNumberFormat="1" applyFont="1" applyFill="1" applyBorder="1" applyAlignment="1">
      <alignment horizontal="right" vertical="center"/>
    </xf>
    <xf numFmtId="4" fontId="8" fillId="2" borderId="15" xfId="0" applyNumberFormat="1" applyFont="1" applyFill="1" applyBorder="1" applyAlignment="1">
      <alignment horizontal="left" vertical="center"/>
    </xf>
    <xf numFmtId="0" fontId="0" fillId="0" borderId="0" xfId="0" applyAlignment="1">
      <alignment horizontal="center"/>
    </xf>
    <xf numFmtId="0" fontId="7" fillId="0" borderId="13" xfId="0" applyFont="1" applyBorder="1" applyAlignment="1">
      <alignment horizontal="center" vertical="center"/>
    </xf>
    <xf numFmtId="3" fontId="7" fillId="0" borderId="13" xfId="0" applyNumberFormat="1" applyFont="1" applyBorder="1" applyAlignment="1">
      <alignment horizontal="center" vertical="center"/>
    </xf>
    <xf numFmtId="3" fontId="7" fillId="2" borderId="13" xfId="0" applyNumberFormat="1" applyFont="1" applyFill="1" applyBorder="1" applyAlignment="1">
      <alignment horizontal="center" vertical="center"/>
    </xf>
    <xf numFmtId="3" fontId="7" fillId="2" borderId="16" xfId="0" applyNumberFormat="1" applyFont="1" applyFill="1" applyBorder="1" applyAlignment="1">
      <alignment horizontal="center" vertical="center"/>
    </xf>
    <xf numFmtId="4" fontId="7" fillId="0" borderId="13" xfId="0" applyNumberFormat="1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 wrapText="1"/>
    </xf>
    <xf numFmtId="4" fontId="7" fillId="2" borderId="13" xfId="0" applyNumberFormat="1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 wrapText="1"/>
    </xf>
    <xf numFmtId="2" fontId="7" fillId="2" borderId="13" xfId="0" applyNumberFormat="1" applyFont="1" applyFill="1" applyBorder="1" applyAlignment="1">
      <alignment horizontal="center" vertical="center"/>
    </xf>
    <xf numFmtId="2" fontId="7" fillId="2" borderId="13" xfId="0" applyNumberFormat="1" applyFont="1" applyFill="1" applyBorder="1" applyAlignment="1">
      <alignment horizontal="center" vertical="center" wrapText="1"/>
    </xf>
    <xf numFmtId="4" fontId="7" fillId="2" borderId="16" xfId="0" applyNumberFormat="1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0" fillId="2" borderId="0" xfId="0" applyFill="1"/>
    <xf numFmtId="49" fontId="8" fillId="2" borderId="13" xfId="0" applyNumberFormat="1" applyFont="1" applyFill="1" applyBorder="1" applyAlignment="1">
      <alignment horizontal="left" vertical="center"/>
    </xf>
    <xf numFmtId="0" fontId="15" fillId="2" borderId="13" xfId="0" applyFont="1" applyFill="1" applyBorder="1"/>
    <xf numFmtId="3" fontId="8" fillId="2" borderId="13" xfId="0" applyNumberFormat="1" applyFont="1" applyFill="1" applyBorder="1" applyAlignment="1">
      <alignment horizontal="left" vertical="center"/>
    </xf>
    <xf numFmtId="4" fontId="8" fillId="2" borderId="13" xfId="0" applyNumberFormat="1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4" fontId="8" fillId="2" borderId="13" xfId="0" applyNumberFormat="1" applyFont="1" applyFill="1" applyBorder="1" applyAlignment="1">
      <alignment horizontal="right" vertical="center" wrapText="1"/>
    </xf>
    <xf numFmtId="0" fontId="1" fillId="2" borderId="0" xfId="0" applyFont="1" applyFill="1"/>
    <xf numFmtId="0" fontId="10" fillId="2" borderId="13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4" fillId="0" borderId="8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4" fillId="0" borderId="5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6" fillId="0" borderId="7" xfId="0" applyFont="1" applyBorder="1" applyAlignment="1">
      <alignment horizontal="center" vertical="top" wrapText="1"/>
    </xf>
    <xf numFmtId="0" fontId="6" fillId="0" borderId="11" xfId="0" applyFont="1" applyBorder="1" applyAlignment="1">
      <alignment horizontal="center" vertical="top" wrapText="1"/>
    </xf>
    <xf numFmtId="0" fontId="6" fillId="0" borderId="12" xfId="0" applyFont="1" applyBorder="1" applyAlignment="1">
      <alignment horizontal="center" vertical="top" wrapText="1"/>
    </xf>
    <xf numFmtId="0" fontId="7" fillId="0" borderId="0" xfId="0" applyFont="1" applyAlignment="1">
      <alignment horizontal="left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right" vertical="center"/>
    </xf>
    <xf numFmtId="4" fontId="7" fillId="0" borderId="0" xfId="0" applyNumberFormat="1" applyFont="1" applyBorder="1" applyAlignment="1">
      <alignment horizontal="right" vertical="center" wrapText="1"/>
    </xf>
    <xf numFmtId="0" fontId="10" fillId="2" borderId="13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4" fontId="8" fillId="2" borderId="13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3"/>
  <sheetViews>
    <sheetView tabSelected="1" topLeftCell="A10" workbookViewId="0">
      <selection activeCell="A12" sqref="A12"/>
    </sheetView>
  </sheetViews>
  <sheetFormatPr defaultRowHeight="15" x14ac:dyDescent="0.25"/>
  <cols>
    <col min="1" max="1" width="9.85546875" customWidth="1"/>
    <col min="2" max="2" width="32.140625" customWidth="1"/>
    <col min="3" max="3" width="11.28515625" customWidth="1"/>
    <col min="4" max="5" width="14" style="32" customWidth="1"/>
    <col min="6" max="6" width="15" style="32" customWidth="1"/>
    <col min="7" max="7" width="15.42578125" style="24" customWidth="1"/>
    <col min="8" max="8" width="16" style="32" customWidth="1"/>
    <col min="9" max="9" width="11.140625" style="20" customWidth="1"/>
    <col min="10" max="10" width="0.140625" customWidth="1"/>
  </cols>
  <sheetData>
    <row r="1" spans="1:10" x14ac:dyDescent="0.25">
      <c r="C1" s="1" t="s">
        <v>0</v>
      </c>
    </row>
    <row r="2" spans="1:10" ht="15.75" thickBot="1" x14ac:dyDescent="0.3">
      <c r="C2" s="2"/>
    </row>
    <row r="3" spans="1:10" ht="34.5" customHeight="1" x14ac:dyDescent="0.25">
      <c r="A3" s="57" t="s">
        <v>1</v>
      </c>
      <c r="B3" s="58"/>
      <c r="C3" s="58"/>
      <c r="D3" s="58"/>
      <c r="E3" s="59" t="s">
        <v>2</v>
      </c>
      <c r="F3" s="59"/>
      <c r="G3" s="59"/>
      <c r="H3" s="59"/>
      <c r="I3" s="60"/>
      <c r="J3" s="61"/>
    </row>
    <row r="4" spans="1:10" x14ac:dyDescent="0.25">
      <c r="C4" s="2"/>
    </row>
    <row r="5" spans="1:10" x14ac:dyDescent="0.25">
      <c r="C5" s="1" t="s">
        <v>3</v>
      </c>
    </row>
    <row r="6" spans="1:10" x14ac:dyDescent="0.25">
      <c r="A6" s="3" t="s">
        <v>4</v>
      </c>
      <c r="C6" s="2"/>
    </row>
    <row r="7" spans="1:10" ht="15.75" thickBot="1" x14ac:dyDescent="0.3">
      <c r="C7" s="2"/>
    </row>
    <row r="8" spans="1:10" x14ac:dyDescent="0.25">
      <c r="A8" s="62" t="s">
        <v>5</v>
      </c>
      <c r="B8" s="63"/>
      <c r="C8" s="63"/>
      <c r="D8" s="63"/>
      <c r="E8" s="63"/>
      <c r="F8" s="64" t="s">
        <v>6</v>
      </c>
      <c r="G8" s="65"/>
      <c r="H8" s="65"/>
      <c r="I8" s="66"/>
      <c r="J8" s="67"/>
    </row>
    <row r="9" spans="1:10" ht="31.5" customHeight="1" thickBot="1" x14ac:dyDescent="0.3">
      <c r="A9" s="68" t="s">
        <v>64</v>
      </c>
      <c r="B9" s="69"/>
      <c r="C9" s="69"/>
      <c r="D9" s="69"/>
      <c r="E9" s="70"/>
      <c r="F9" s="71" t="s">
        <v>61</v>
      </c>
      <c r="G9" s="72"/>
      <c r="H9" s="72"/>
      <c r="I9" s="72"/>
      <c r="J9" s="73"/>
    </row>
    <row r="10" spans="1:10" x14ac:dyDescent="0.25">
      <c r="C10" s="2"/>
    </row>
    <row r="11" spans="1:10" x14ac:dyDescent="0.25">
      <c r="C11" s="2"/>
    </row>
    <row r="12" spans="1:10" x14ac:dyDescent="0.25">
      <c r="A12" s="1" t="s">
        <v>7</v>
      </c>
      <c r="B12" s="76"/>
      <c r="C12" s="77"/>
      <c r="D12" s="78"/>
      <c r="E12" s="78"/>
      <c r="F12" s="78"/>
      <c r="G12" s="79"/>
      <c r="H12" s="78"/>
      <c r="I12" s="80"/>
    </row>
    <row r="13" spans="1:10" s="48" customFormat="1" ht="45" customHeight="1" x14ac:dyDescent="0.25">
      <c r="A13" s="75" t="s">
        <v>75</v>
      </c>
      <c r="B13" s="81" t="s">
        <v>8</v>
      </c>
      <c r="C13" s="56" t="s">
        <v>9</v>
      </c>
      <c r="D13" s="47" t="s">
        <v>10</v>
      </c>
      <c r="E13" s="47" t="s">
        <v>11</v>
      </c>
      <c r="F13" s="47" t="s">
        <v>12</v>
      </c>
      <c r="G13" s="82" t="s">
        <v>57</v>
      </c>
      <c r="H13" s="81" t="s">
        <v>13</v>
      </c>
      <c r="I13" s="83" t="s">
        <v>56</v>
      </c>
    </row>
    <row r="14" spans="1:10" s="48" customFormat="1" ht="49.5" customHeight="1" x14ac:dyDescent="0.25">
      <c r="A14" s="75"/>
      <c r="B14" s="81"/>
      <c r="C14" s="56"/>
      <c r="D14" s="47" t="s">
        <v>59</v>
      </c>
      <c r="E14" s="47" t="s">
        <v>58</v>
      </c>
      <c r="F14" s="47" t="s">
        <v>60</v>
      </c>
      <c r="G14" s="82"/>
      <c r="H14" s="81"/>
      <c r="I14" s="83"/>
    </row>
    <row r="15" spans="1:10" s="48" customFormat="1" x14ac:dyDescent="0.25">
      <c r="A15" s="12" t="s">
        <v>14</v>
      </c>
      <c r="B15" s="13" t="s">
        <v>15</v>
      </c>
      <c r="C15" s="13"/>
      <c r="D15" s="41"/>
      <c r="E15" s="40"/>
      <c r="F15" s="41"/>
      <c r="G15" s="26"/>
      <c r="H15" s="41"/>
      <c r="I15" s="21"/>
    </row>
    <row r="16" spans="1:10" ht="22.5" customHeight="1" x14ac:dyDescent="0.25">
      <c r="A16" s="4" t="s">
        <v>16</v>
      </c>
      <c r="B16" s="5" t="s">
        <v>17</v>
      </c>
      <c r="C16" s="6" t="s">
        <v>18</v>
      </c>
      <c r="D16" s="37">
        <v>73.319999999999993</v>
      </c>
      <c r="E16" s="33">
        <v>60.26</v>
      </c>
      <c r="F16" s="38">
        <v>64.5</v>
      </c>
      <c r="G16" s="25">
        <v>60.26</v>
      </c>
      <c r="H16" s="34">
        <v>10</v>
      </c>
      <c r="I16" s="21">
        <f t="shared" ref="I16:I37" si="0">H16*G16</f>
        <v>602.6</v>
      </c>
    </row>
    <row r="17" spans="1:22" s="48" customFormat="1" ht="33.75" customHeight="1" x14ac:dyDescent="0.25">
      <c r="A17" s="12" t="s">
        <v>19</v>
      </c>
      <c r="B17" s="13" t="s">
        <v>20</v>
      </c>
      <c r="C17" s="7" t="s">
        <v>18</v>
      </c>
      <c r="D17" s="39">
        <v>140</v>
      </c>
      <c r="E17" s="40">
        <v>163.47</v>
      </c>
      <c r="F17" s="41">
        <v>128.32</v>
      </c>
      <c r="G17" s="26">
        <v>128.32</v>
      </c>
      <c r="H17" s="35">
        <v>15</v>
      </c>
      <c r="I17" s="21">
        <f>H17*G17</f>
        <v>1924.8</v>
      </c>
    </row>
    <row r="18" spans="1:22" s="48" customFormat="1" ht="18.75" customHeight="1" x14ac:dyDescent="0.25">
      <c r="A18" s="12" t="s">
        <v>21</v>
      </c>
      <c r="B18" s="13" t="s">
        <v>22</v>
      </c>
      <c r="C18" s="7" t="s">
        <v>66</v>
      </c>
      <c r="D18" s="39">
        <v>18.850000000000001</v>
      </c>
      <c r="E18" s="40">
        <v>15.21</v>
      </c>
      <c r="F18" s="41">
        <v>18.41</v>
      </c>
      <c r="G18" s="26">
        <v>15.21</v>
      </c>
      <c r="H18" s="35">
        <v>5</v>
      </c>
      <c r="I18" s="21">
        <f t="shared" si="0"/>
        <v>76.050000000000011</v>
      </c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</row>
    <row r="19" spans="1:22" s="48" customFormat="1" ht="13.5" customHeight="1" x14ac:dyDescent="0.25">
      <c r="A19" s="14" t="s">
        <v>23</v>
      </c>
      <c r="B19" s="15" t="s">
        <v>71</v>
      </c>
      <c r="C19" s="7" t="s">
        <v>18</v>
      </c>
      <c r="D19" s="39">
        <v>168</v>
      </c>
      <c r="E19" s="42">
        <v>205.22</v>
      </c>
      <c r="F19" s="43">
        <v>230</v>
      </c>
      <c r="G19" s="26">
        <v>168</v>
      </c>
      <c r="H19" s="35">
        <v>10</v>
      </c>
      <c r="I19" s="21">
        <f t="shared" si="0"/>
        <v>1680</v>
      </c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</row>
    <row r="20" spans="1:22" s="48" customFormat="1" x14ac:dyDescent="0.25">
      <c r="A20" s="12" t="s">
        <v>24</v>
      </c>
      <c r="B20" s="13" t="s">
        <v>25</v>
      </c>
      <c r="C20" s="7" t="s">
        <v>66</v>
      </c>
      <c r="D20" s="39">
        <v>29.07</v>
      </c>
      <c r="E20" s="40">
        <v>27.5</v>
      </c>
      <c r="F20" s="43">
        <v>21.42</v>
      </c>
      <c r="G20" s="26">
        <v>21.42</v>
      </c>
      <c r="H20" s="35">
        <v>5</v>
      </c>
      <c r="I20" s="21">
        <f t="shared" si="0"/>
        <v>107.10000000000001</v>
      </c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</row>
    <row r="21" spans="1:22" s="48" customFormat="1" ht="17.25" customHeight="1" x14ac:dyDescent="0.25">
      <c r="A21" s="12" t="s">
        <v>26</v>
      </c>
      <c r="B21" s="13" t="s">
        <v>27</v>
      </c>
      <c r="C21" s="7" t="s">
        <v>66</v>
      </c>
      <c r="D21" s="39">
        <v>34.200000000000003</v>
      </c>
      <c r="E21" s="40">
        <v>46.34</v>
      </c>
      <c r="F21" s="41">
        <v>33.58</v>
      </c>
      <c r="G21" s="26">
        <v>33.58</v>
      </c>
      <c r="H21" s="35">
        <v>5</v>
      </c>
      <c r="I21" s="21">
        <f t="shared" si="0"/>
        <v>167.89999999999998</v>
      </c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</row>
    <row r="22" spans="1:22" s="48" customFormat="1" x14ac:dyDescent="0.25">
      <c r="A22" s="14" t="s">
        <v>28</v>
      </c>
      <c r="B22" s="16" t="s">
        <v>29</v>
      </c>
      <c r="C22" s="7" t="s">
        <v>66</v>
      </c>
      <c r="D22" s="39">
        <v>65.98</v>
      </c>
      <c r="E22" s="40">
        <v>71.75</v>
      </c>
      <c r="F22" s="41">
        <v>67.5</v>
      </c>
      <c r="G22" s="26">
        <v>65.98</v>
      </c>
      <c r="H22" s="35">
        <v>5</v>
      </c>
      <c r="I22" s="22">
        <f t="shared" si="0"/>
        <v>329.90000000000003</v>
      </c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</row>
    <row r="23" spans="1:22" s="48" customFormat="1" x14ac:dyDescent="0.25">
      <c r="A23" s="14" t="s">
        <v>30</v>
      </c>
      <c r="B23" s="16" t="s">
        <v>31</v>
      </c>
      <c r="C23" s="7" t="s">
        <v>18</v>
      </c>
      <c r="D23" s="39">
        <v>21.3</v>
      </c>
      <c r="E23" s="40">
        <v>24.38</v>
      </c>
      <c r="F23" s="41">
        <v>24.48</v>
      </c>
      <c r="G23" s="26">
        <v>21.3</v>
      </c>
      <c r="H23" s="35">
        <v>4</v>
      </c>
      <c r="I23" s="22">
        <f t="shared" si="0"/>
        <v>85.2</v>
      </c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</row>
    <row r="24" spans="1:22" s="48" customFormat="1" x14ac:dyDescent="0.25">
      <c r="A24" s="14" t="s">
        <v>32</v>
      </c>
      <c r="B24" s="16" t="s">
        <v>33</v>
      </c>
      <c r="C24" s="7" t="s">
        <v>18</v>
      </c>
      <c r="D24" s="39">
        <v>25.23</v>
      </c>
      <c r="E24" s="40">
        <v>21.28</v>
      </c>
      <c r="F24" s="41">
        <v>29.17</v>
      </c>
      <c r="G24" s="26">
        <v>21.28</v>
      </c>
      <c r="H24" s="35">
        <v>5</v>
      </c>
      <c r="I24" s="22">
        <f t="shared" si="0"/>
        <v>106.4</v>
      </c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</row>
    <row r="25" spans="1:22" s="48" customFormat="1" x14ac:dyDescent="0.25">
      <c r="A25" s="14" t="s">
        <v>34</v>
      </c>
      <c r="B25" s="16" t="s">
        <v>35</v>
      </c>
      <c r="C25" s="7" t="s">
        <v>18</v>
      </c>
      <c r="D25" s="39">
        <v>6.29</v>
      </c>
      <c r="E25" s="40">
        <v>7.09</v>
      </c>
      <c r="F25" s="41">
        <v>8.36</v>
      </c>
      <c r="G25" s="26">
        <v>6.29</v>
      </c>
      <c r="H25" s="35">
        <v>10</v>
      </c>
      <c r="I25" s="22">
        <f t="shared" si="0"/>
        <v>62.9</v>
      </c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</row>
    <row r="26" spans="1:22" s="48" customFormat="1" x14ac:dyDescent="0.25">
      <c r="A26" s="14" t="s">
        <v>36</v>
      </c>
      <c r="B26" s="16" t="s">
        <v>37</v>
      </c>
      <c r="C26" s="7" t="s">
        <v>18</v>
      </c>
      <c r="D26" s="39">
        <v>12.34</v>
      </c>
      <c r="E26" s="40">
        <v>14.21</v>
      </c>
      <c r="F26" s="41">
        <v>13.67</v>
      </c>
      <c r="G26" s="26">
        <v>12.34</v>
      </c>
      <c r="H26" s="35">
        <v>5</v>
      </c>
      <c r="I26" s="22">
        <f t="shared" si="0"/>
        <v>61.7</v>
      </c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</row>
    <row r="27" spans="1:22" s="48" customFormat="1" x14ac:dyDescent="0.25">
      <c r="A27" s="14" t="s">
        <v>38</v>
      </c>
      <c r="B27" s="16" t="s">
        <v>39</v>
      </c>
      <c r="C27" s="7" t="s">
        <v>18</v>
      </c>
      <c r="D27" s="39">
        <v>21.15</v>
      </c>
      <c r="E27" s="40">
        <v>29.38</v>
      </c>
      <c r="F27" s="41">
        <v>35.83</v>
      </c>
      <c r="G27" s="26">
        <v>21.15</v>
      </c>
      <c r="H27" s="35">
        <v>2</v>
      </c>
      <c r="I27" s="22">
        <f t="shared" si="0"/>
        <v>42.3</v>
      </c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</row>
    <row r="28" spans="1:22" s="48" customFormat="1" x14ac:dyDescent="0.25">
      <c r="A28" s="14" t="s">
        <v>40</v>
      </c>
      <c r="B28" s="16" t="s">
        <v>41</v>
      </c>
      <c r="C28" s="7" t="s">
        <v>66</v>
      </c>
      <c r="D28" s="39">
        <v>29.32</v>
      </c>
      <c r="E28" s="40">
        <v>24.27</v>
      </c>
      <c r="F28" s="41">
        <v>21.6</v>
      </c>
      <c r="G28" s="26">
        <v>21.6</v>
      </c>
      <c r="H28" s="35">
        <v>10</v>
      </c>
      <c r="I28" s="22">
        <f t="shared" si="0"/>
        <v>216</v>
      </c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</row>
    <row r="29" spans="1:22" s="48" customFormat="1" x14ac:dyDescent="0.25">
      <c r="A29" s="17" t="s">
        <v>42</v>
      </c>
      <c r="B29" s="16" t="s">
        <v>69</v>
      </c>
      <c r="C29" s="7" t="s">
        <v>18</v>
      </c>
      <c r="D29" s="44">
        <v>138.6</v>
      </c>
      <c r="E29" s="45">
        <v>129.1</v>
      </c>
      <c r="F29" s="46">
        <v>137.5</v>
      </c>
      <c r="G29" s="27">
        <v>129.1</v>
      </c>
      <c r="H29" s="36">
        <v>10</v>
      </c>
      <c r="I29" s="22">
        <f t="shared" si="0"/>
        <v>1291</v>
      </c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</row>
    <row r="30" spans="1:22" s="48" customFormat="1" x14ac:dyDescent="0.25">
      <c r="A30" s="17" t="s">
        <v>43</v>
      </c>
      <c r="B30" s="16" t="s">
        <v>44</v>
      </c>
      <c r="C30" s="7" t="s">
        <v>18</v>
      </c>
      <c r="D30" s="44">
        <v>67.47</v>
      </c>
      <c r="E30" s="45">
        <v>92.63</v>
      </c>
      <c r="F30" s="46">
        <v>69.17</v>
      </c>
      <c r="G30" s="27">
        <v>67.47</v>
      </c>
      <c r="H30" s="36">
        <v>1</v>
      </c>
      <c r="I30" s="22">
        <f t="shared" si="0"/>
        <v>67.47</v>
      </c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</row>
    <row r="31" spans="1:22" s="48" customFormat="1" x14ac:dyDescent="0.25">
      <c r="A31" s="14" t="s">
        <v>45</v>
      </c>
      <c r="B31" s="16" t="s">
        <v>67</v>
      </c>
      <c r="C31" s="7" t="s">
        <v>66</v>
      </c>
      <c r="D31" s="39">
        <v>295</v>
      </c>
      <c r="E31" s="40">
        <v>298</v>
      </c>
      <c r="F31" s="41">
        <v>257.5</v>
      </c>
      <c r="G31" s="26">
        <v>257.5</v>
      </c>
      <c r="H31" s="35">
        <v>30</v>
      </c>
      <c r="I31" s="22">
        <f t="shared" si="0"/>
        <v>7725</v>
      </c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</row>
    <row r="32" spans="1:22" s="48" customFormat="1" x14ac:dyDescent="0.25">
      <c r="A32" s="14" t="s">
        <v>47</v>
      </c>
      <c r="B32" s="16" t="s">
        <v>46</v>
      </c>
      <c r="C32" s="7" t="s">
        <v>18</v>
      </c>
      <c r="D32" s="39">
        <v>499.47</v>
      </c>
      <c r="E32" s="40">
        <v>497.41</v>
      </c>
      <c r="F32" s="41">
        <v>596.66999999999996</v>
      </c>
      <c r="G32" s="26">
        <v>497.41</v>
      </c>
      <c r="H32" s="35">
        <v>1</v>
      </c>
      <c r="I32" s="22">
        <f t="shared" si="0"/>
        <v>497.41</v>
      </c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</row>
    <row r="33" spans="1:22" s="48" customFormat="1" x14ac:dyDescent="0.25">
      <c r="A33" s="14" t="s">
        <v>48</v>
      </c>
      <c r="B33" s="18" t="s">
        <v>70</v>
      </c>
      <c r="C33" s="7" t="s">
        <v>18</v>
      </c>
      <c r="D33" s="39">
        <v>168.42</v>
      </c>
      <c r="E33" s="40">
        <v>180.46</v>
      </c>
      <c r="F33" s="41">
        <v>190.2</v>
      </c>
      <c r="G33" s="26">
        <v>168.42</v>
      </c>
      <c r="H33" s="35">
        <v>2</v>
      </c>
      <c r="I33" s="22">
        <f t="shared" si="0"/>
        <v>336.84</v>
      </c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</row>
    <row r="34" spans="1:22" s="48" customFormat="1" x14ac:dyDescent="0.25">
      <c r="A34" s="14" t="s">
        <v>49</v>
      </c>
      <c r="B34" s="18" t="s">
        <v>72</v>
      </c>
      <c r="C34" s="7" t="s">
        <v>68</v>
      </c>
      <c r="D34" s="39">
        <v>480</v>
      </c>
      <c r="E34" s="40">
        <v>498.88</v>
      </c>
      <c r="F34" s="41">
        <v>498.33</v>
      </c>
      <c r="G34" s="26">
        <v>480</v>
      </c>
      <c r="H34" s="35">
        <v>8</v>
      </c>
      <c r="I34" s="22">
        <f t="shared" si="0"/>
        <v>3840</v>
      </c>
    </row>
    <row r="35" spans="1:22" s="48" customFormat="1" x14ac:dyDescent="0.25">
      <c r="A35" s="14" t="s">
        <v>50</v>
      </c>
      <c r="B35" s="18" t="s">
        <v>65</v>
      </c>
      <c r="C35" s="7" t="s">
        <v>53</v>
      </c>
      <c r="D35" s="39">
        <v>16.55</v>
      </c>
      <c r="E35" s="40">
        <v>12.85</v>
      </c>
      <c r="F35" s="41">
        <v>19.399999999999999</v>
      </c>
      <c r="G35" s="26">
        <v>12.85</v>
      </c>
      <c r="H35" s="35">
        <v>50</v>
      </c>
      <c r="I35" s="22">
        <f t="shared" si="0"/>
        <v>642.5</v>
      </c>
    </row>
    <row r="36" spans="1:22" s="48" customFormat="1" x14ac:dyDescent="0.25">
      <c r="A36" s="14" t="s">
        <v>51</v>
      </c>
      <c r="B36" s="18" t="s">
        <v>73</v>
      </c>
      <c r="C36" s="7" t="s">
        <v>68</v>
      </c>
      <c r="D36" s="39">
        <v>480</v>
      </c>
      <c r="E36" s="40">
        <v>475.12</v>
      </c>
      <c r="F36" s="41">
        <v>454.17</v>
      </c>
      <c r="G36" s="26">
        <v>480</v>
      </c>
      <c r="H36" s="35">
        <v>8</v>
      </c>
      <c r="I36" s="22">
        <f t="shared" si="0"/>
        <v>3840</v>
      </c>
    </row>
    <row r="37" spans="1:22" s="48" customFormat="1" x14ac:dyDescent="0.25">
      <c r="A37" s="14" t="s">
        <v>52</v>
      </c>
      <c r="B37" s="16" t="s">
        <v>74</v>
      </c>
      <c r="C37" s="7" t="s">
        <v>18</v>
      </c>
      <c r="D37" s="39">
        <v>70.3</v>
      </c>
      <c r="E37" s="40">
        <v>71.72</v>
      </c>
      <c r="F37" s="41">
        <v>54.68</v>
      </c>
      <c r="G37" s="26">
        <v>54.68</v>
      </c>
      <c r="H37" s="35">
        <v>2</v>
      </c>
      <c r="I37" s="21">
        <f t="shared" si="0"/>
        <v>109.36</v>
      </c>
    </row>
    <row r="38" spans="1:22" s="55" customFormat="1" x14ac:dyDescent="0.25">
      <c r="A38" s="49"/>
      <c r="B38" s="50"/>
      <c r="C38" s="51"/>
      <c r="D38" s="52" t="s">
        <v>54</v>
      </c>
      <c r="E38" s="53"/>
      <c r="F38" s="47"/>
      <c r="G38" s="30">
        <f>SUM(G16:G37)</f>
        <v>2744.16</v>
      </c>
      <c r="H38" s="52"/>
      <c r="I38" s="54">
        <f>I16+I17+I18+I19+I20+I21+I22+I23+I24+I25+I26+I27+I28+I29+I30+I31+I32+I33+I34+I35+I36+I37</f>
        <v>23812.43</v>
      </c>
      <c r="J38" s="31"/>
    </row>
    <row r="39" spans="1:22" x14ac:dyDescent="0.25">
      <c r="A39" s="8"/>
      <c r="B39" s="9"/>
      <c r="C39" s="9"/>
      <c r="D39" s="29"/>
      <c r="E39" s="29"/>
      <c r="F39" s="29"/>
      <c r="G39" s="28"/>
      <c r="H39" s="29"/>
      <c r="I39" s="23"/>
      <c r="J39" s="10"/>
    </row>
    <row r="40" spans="1:22" ht="40.5" customHeight="1" x14ac:dyDescent="0.25">
      <c r="A40" s="74" t="s">
        <v>55</v>
      </c>
      <c r="B40" s="74"/>
      <c r="C40" s="74"/>
      <c r="D40" s="74"/>
      <c r="E40" s="74"/>
      <c r="F40" s="74"/>
      <c r="G40" s="74"/>
      <c r="H40" s="74"/>
      <c r="I40" s="74"/>
      <c r="J40" s="10"/>
    </row>
    <row r="41" spans="1:22" ht="24" customHeight="1" x14ac:dyDescent="0.25">
      <c r="A41" s="74" t="s">
        <v>62</v>
      </c>
      <c r="B41" s="74"/>
      <c r="C41" s="74"/>
      <c r="D41" s="74"/>
      <c r="E41" s="74"/>
      <c r="F41" s="74"/>
      <c r="G41" s="74"/>
      <c r="H41" s="74"/>
      <c r="I41" s="74"/>
      <c r="J41" s="74"/>
    </row>
    <row r="42" spans="1:22" x14ac:dyDescent="0.25">
      <c r="A42" s="8"/>
      <c r="B42" s="9"/>
      <c r="C42" s="9"/>
      <c r="D42" s="29"/>
      <c r="E42" s="29"/>
      <c r="F42" s="29"/>
      <c r="G42" s="8"/>
      <c r="H42" s="29"/>
      <c r="I42" s="19"/>
      <c r="J42" s="8"/>
    </row>
    <row r="43" spans="1:22" ht="66" customHeight="1" x14ac:dyDescent="0.25">
      <c r="A43" s="74" t="s">
        <v>63</v>
      </c>
      <c r="B43" s="74"/>
      <c r="C43" s="74"/>
      <c r="D43" s="74"/>
      <c r="E43" s="74"/>
      <c r="F43" s="74"/>
      <c r="G43" s="74"/>
      <c r="H43" s="74"/>
      <c r="I43" s="74"/>
      <c r="J43" s="74"/>
    </row>
  </sheetData>
  <mergeCells count="14">
    <mergeCell ref="A41:J41"/>
    <mergeCell ref="A43:J43"/>
    <mergeCell ref="A40:I40"/>
    <mergeCell ref="G13:G14"/>
    <mergeCell ref="H13:H14"/>
    <mergeCell ref="I13:I14"/>
    <mergeCell ref="B13:B14"/>
    <mergeCell ref="A13:A14"/>
    <mergeCell ref="A3:D3"/>
    <mergeCell ref="E3:J3"/>
    <mergeCell ref="A8:E8"/>
    <mergeCell ref="F8:J8"/>
    <mergeCell ref="A9:E9"/>
    <mergeCell ref="F9:J9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Фарид</dc:creator>
  <cp:lastModifiedBy>Багаутдинова Альбина Раисовна</cp:lastModifiedBy>
  <dcterms:created xsi:type="dcterms:W3CDTF">2023-01-09T07:29:33Z</dcterms:created>
  <dcterms:modified xsi:type="dcterms:W3CDTF">2023-01-17T08:02:57Z</dcterms:modified>
</cp:coreProperties>
</file>