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157C30C-5139-44B3-A7E7-6C6724F0F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 s="1"/>
  <c r="J10" i="1" l="1"/>
  <c r="J11" i="1" l="1"/>
</calcChain>
</file>

<file path=xl/sharedStrings.xml><?xml version="1.0" encoding="utf-8"?>
<sst xmlns="http://schemas.openxmlformats.org/spreadsheetml/2006/main" count="25" uniqueCount="24">
  <si>
    <t>№ п/п</t>
  </si>
  <si>
    <t>Ед. изм.</t>
  </si>
  <si>
    <t>Кол-во</t>
  </si>
  <si>
    <t>рубль</t>
  </si>
  <si>
    <t xml:space="preserve">Дата обоснования </t>
  </si>
  <si>
    <t xml:space="preserve">ИТОГО </t>
  </si>
  <si>
    <t>Для определения и обоснования начальной (максимальной) цены договора использовался метод сопоставимых рыночных цен (анализа рынка), путем выбора среднего размера цены из рассмотренных коммерческих предложений:</t>
  </si>
  <si>
    <r>
      <t xml:space="preserve">Коэффициент вариации менее 33%, из этого следует, что совокупность значений, используемых в расчете, при определении </t>
    </r>
    <r>
      <rPr>
        <sz val="12"/>
        <color rgb="FF000000"/>
        <rFont val="Times New Roman"/>
        <family val="1"/>
        <charset val="204"/>
      </rPr>
      <t>начальной (максимальной) цены договора</t>
    </r>
    <r>
      <rPr>
        <sz val="12"/>
        <color theme="1"/>
        <rFont val="Times New Roman"/>
        <family val="1"/>
        <charset val="204"/>
      </rPr>
      <t xml:space="preserve"> считается однородным.</t>
    </r>
  </si>
  <si>
    <t>Наименование   товара</t>
  </si>
  <si>
    <t>Коммерческое предложение  №1</t>
  </si>
  <si>
    <t>Коммерческое предложение  №2</t>
  </si>
  <si>
    <t>Коммерческое предложение  №3</t>
  </si>
  <si>
    <r>
      <t xml:space="preserve">Обоснование начальной (максимальной) цены договора  </t>
    </r>
    <r>
      <rPr>
        <b/>
        <i/>
        <sz val="11"/>
        <rFont val="Times New Roman"/>
        <family val="1"/>
        <charset val="204"/>
      </rPr>
      <t xml:space="preserve"> </t>
    </r>
  </si>
  <si>
    <t xml:space="preserve">Часть №4 </t>
  </si>
  <si>
    <t>Коэфф. Вариации %  (не должен  превышать 33%)</t>
  </si>
  <si>
    <t>шт.</t>
  </si>
  <si>
    <t xml:space="preserve">Средняя цена </t>
  </si>
  <si>
    <t xml:space="preserve">НМЦД </t>
  </si>
  <si>
    <t>Цены поставщиков (исполнителей, подрядчиков) за единицу ТРУ( рублей)</t>
  </si>
  <si>
    <t>Выполнение комплекса услуг электротехнической лаборатории для нужд ООО «Интеграция»</t>
  </si>
  <si>
    <t>Исх. № 11/25-И от 18.02.2025</t>
  </si>
  <si>
    <t>Исх. № 8 от 26.02.2025</t>
  </si>
  <si>
    <t>Исх. № 4 от 19.02.2025</t>
  </si>
  <si>
    <t>Начальная (максимальная) цена договора составляет:  7 736 683,33 руб. (семь миллионов семьсот тридцать шесть тысяч шестьсот восемьдесят три рубля тридцать три копейки).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</si>
</sst>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0" fontId="4" fillId="0" borderId="0" xfId="0" applyFont="1" applyFill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left"/>
    </xf>
    <xf numFmtId="0" fontId="1" fillId="0" borderId="0" xfId="0" applyFont="1" applyAlignment="1">
      <alignment horizontal="left" vertical="center" indent="5"/>
    </xf>
    <xf numFmtId="4" fontId="3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9" fontId="0" fillId="0" borderId="0" xfId="0" applyNumberFormat="1"/>
    <xf numFmtId="2" fontId="0" fillId="0" borderId="0" xfId="0" applyNumberFormat="1"/>
    <xf numFmtId="0" fontId="8" fillId="0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11" fillId="0" borderId="0" xfId="0" applyFont="1" applyFill="1"/>
    <xf numFmtId="0" fontId="1" fillId="0" borderId="0" xfId="0" applyFont="1" applyFill="1"/>
    <xf numFmtId="0" fontId="1" fillId="0" borderId="0" xfId="0" applyFont="1"/>
    <xf numFmtId="0" fontId="4" fillId="0" borderId="0" xfId="0" applyFont="1"/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14" fontId="15" fillId="0" borderId="0" xfId="0" applyNumberFormat="1" applyFont="1" applyFill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topLeftCell="B4" zoomScaleNormal="100" workbookViewId="0">
      <selection activeCell="B15" sqref="B15:J15"/>
    </sheetView>
  </sheetViews>
  <sheetFormatPr defaultRowHeight="15" x14ac:dyDescent="0.25"/>
  <cols>
    <col min="1" max="1" width="4.42578125" style="1" customWidth="1"/>
    <col min="2" max="2" width="41.28515625" style="22" customWidth="1"/>
    <col min="3" max="3" width="8.42578125" style="1" customWidth="1"/>
    <col min="4" max="4" width="9.5703125" style="5" customWidth="1"/>
    <col min="5" max="7" width="16.28515625" style="1" customWidth="1"/>
    <col min="8" max="8" width="13.28515625" style="1" customWidth="1"/>
    <col min="9" max="9" width="15.85546875" style="1" customWidth="1"/>
    <col min="10" max="10" width="12.85546875" style="31" customWidth="1"/>
    <col min="12" max="12" width="9.140625" customWidth="1"/>
  </cols>
  <sheetData>
    <row r="1" spans="1:12" ht="27.75" customHeight="1" x14ac:dyDescent="0.25">
      <c r="B1" s="38" t="s">
        <v>13</v>
      </c>
      <c r="C1" s="38"/>
      <c r="D1" s="38"/>
      <c r="E1" s="38"/>
      <c r="F1" s="38"/>
      <c r="G1" s="38"/>
      <c r="H1" s="38"/>
      <c r="I1" s="38"/>
    </row>
    <row r="2" spans="1:12" ht="26.25" customHeight="1" x14ac:dyDescent="0.25">
      <c r="B2" s="39" t="s">
        <v>12</v>
      </c>
      <c r="C2" s="39"/>
      <c r="D2" s="39"/>
      <c r="E2" s="39"/>
      <c r="F2" s="39"/>
      <c r="G2" s="39"/>
      <c r="H2" s="39"/>
      <c r="I2" s="39"/>
    </row>
    <row r="3" spans="1:12" ht="30" customHeight="1" x14ac:dyDescent="0.25">
      <c r="B3" s="39" t="s">
        <v>19</v>
      </c>
      <c r="C3" s="39"/>
      <c r="D3" s="39"/>
      <c r="E3" s="39"/>
      <c r="F3" s="39"/>
      <c r="G3" s="39"/>
      <c r="H3" s="39"/>
      <c r="I3" s="39"/>
    </row>
    <row r="4" spans="1:12" ht="40.9" customHeight="1" x14ac:dyDescent="0.25">
      <c r="B4" s="38" t="s">
        <v>6</v>
      </c>
      <c r="C4" s="38"/>
      <c r="D4" s="38"/>
      <c r="E4" s="38"/>
      <c r="F4" s="38"/>
      <c r="G4" s="38"/>
      <c r="H4" s="38"/>
      <c r="I4" s="38"/>
    </row>
    <row r="5" spans="1:12" ht="11.25" customHeight="1" x14ac:dyDescent="0.25">
      <c r="B5" s="17"/>
      <c r="C5" s="2"/>
      <c r="D5" s="38"/>
      <c r="E5" s="38"/>
      <c r="F5" s="38"/>
      <c r="G5" s="38"/>
      <c r="H5" s="38"/>
      <c r="I5" s="2"/>
    </row>
    <row r="6" spans="1:12" s="25" customFormat="1" ht="28.5" customHeight="1" x14ac:dyDescent="0.25">
      <c r="A6" s="42" t="s">
        <v>0</v>
      </c>
      <c r="B6" s="42" t="s">
        <v>8</v>
      </c>
      <c r="C6" s="42" t="s">
        <v>1</v>
      </c>
      <c r="D6" s="41" t="s">
        <v>2</v>
      </c>
      <c r="E6" s="40" t="s">
        <v>18</v>
      </c>
      <c r="F6" s="40"/>
      <c r="G6" s="40"/>
      <c r="H6" s="42" t="s">
        <v>14</v>
      </c>
      <c r="I6" s="49" t="s">
        <v>16</v>
      </c>
      <c r="J6" s="45" t="s">
        <v>17</v>
      </c>
    </row>
    <row r="7" spans="1:12" s="30" customFormat="1" ht="25.5" x14ac:dyDescent="0.2">
      <c r="A7" s="42"/>
      <c r="B7" s="42"/>
      <c r="C7" s="42"/>
      <c r="D7" s="41"/>
      <c r="E7" s="29" t="s">
        <v>9</v>
      </c>
      <c r="F7" s="29" t="s">
        <v>10</v>
      </c>
      <c r="G7" s="36" t="s">
        <v>11</v>
      </c>
      <c r="H7" s="42"/>
      <c r="I7" s="50"/>
      <c r="J7" s="46"/>
    </row>
    <row r="8" spans="1:12" s="30" customFormat="1" ht="24.75" customHeight="1" x14ac:dyDescent="0.2">
      <c r="A8" s="42"/>
      <c r="B8" s="42"/>
      <c r="C8" s="42"/>
      <c r="D8" s="41"/>
      <c r="E8" s="44" t="s">
        <v>20</v>
      </c>
      <c r="F8" s="44" t="s">
        <v>21</v>
      </c>
      <c r="G8" s="44" t="s">
        <v>22</v>
      </c>
      <c r="H8" s="42"/>
      <c r="I8" s="43" t="s">
        <v>3</v>
      </c>
      <c r="J8" s="46"/>
    </row>
    <row r="9" spans="1:12" s="30" customFormat="1" ht="12.75" customHeight="1" x14ac:dyDescent="0.2">
      <c r="A9" s="42"/>
      <c r="B9" s="42"/>
      <c r="C9" s="42"/>
      <c r="D9" s="41"/>
      <c r="E9" s="44"/>
      <c r="F9" s="44"/>
      <c r="G9" s="44"/>
      <c r="H9" s="42"/>
      <c r="I9" s="43"/>
      <c r="J9" s="47"/>
    </row>
    <row r="10" spans="1:12" s="25" customFormat="1" ht="45" x14ac:dyDescent="0.25">
      <c r="A10" s="3">
        <v>1</v>
      </c>
      <c r="B10" s="35" t="s">
        <v>19</v>
      </c>
      <c r="C10" s="3" t="s">
        <v>15</v>
      </c>
      <c r="D10" s="26">
        <v>1</v>
      </c>
      <c r="E10" s="37">
        <v>7460050</v>
      </c>
      <c r="F10" s="37">
        <v>8150000</v>
      </c>
      <c r="G10" s="37">
        <v>7600000</v>
      </c>
      <c r="H10" s="4">
        <f t="shared" ref="H10" si="0">((STDEV(E10:G10))/I10)*100</f>
        <v>4.714143905034355</v>
      </c>
      <c r="I10" s="13">
        <f t="shared" ref="I10" si="1">ROUND((E10+F10+G10)/3,2)</f>
        <v>7736683.3300000001</v>
      </c>
      <c r="J10" s="13">
        <f>D10*I10</f>
        <v>7736683.3300000001</v>
      </c>
    </row>
    <row r="11" spans="1:12" s="25" customFormat="1" ht="21.75" customHeight="1" x14ac:dyDescent="0.25">
      <c r="A11" s="27"/>
      <c r="B11" s="28" t="s">
        <v>5</v>
      </c>
      <c r="C11" s="7"/>
      <c r="D11" s="8"/>
      <c r="E11" s="13"/>
      <c r="F11" s="13"/>
      <c r="G11" s="13"/>
      <c r="H11" s="7"/>
      <c r="I11" s="13"/>
      <c r="J11" s="13">
        <f>SUM(J10:J10)</f>
        <v>7736683.3300000001</v>
      </c>
      <c r="L11" s="33"/>
    </row>
    <row r="12" spans="1:12" ht="11.25" customHeight="1" x14ac:dyDescent="0.25">
      <c r="B12" s="18"/>
      <c r="C12" s="9"/>
      <c r="D12" s="9"/>
      <c r="E12" s="9"/>
      <c r="F12" s="9"/>
      <c r="G12" s="9"/>
      <c r="H12" s="9"/>
      <c r="I12" s="9"/>
      <c r="J12" s="32"/>
      <c r="L12" s="34"/>
    </row>
    <row r="13" spans="1:12" ht="40.5" customHeight="1" x14ac:dyDescent="0.25">
      <c r="B13" s="51" t="s">
        <v>7</v>
      </c>
      <c r="C13" s="51"/>
      <c r="D13" s="51"/>
      <c r="E13" s="51"/>
      <c r="F13" s="51"/>
      <c r="G13" s="51"/>
      <c r="H13" s="51"/>
      <c r="I13" s="51"/>
      <c r="J13" s="51"/>
    </row>
    <row r="14" spans="1:12" ht="1.5" customHeight="1" x14ac:dyDescent="0.25">
      <c r="B14" s="19"/>
      <c r="C14" s="10"/>
      <c r="D14" s="11"/>
      <c r="E14" s="10"/>
      <c r="F14" s="10"/>
      <c r="G14" s="10"/>
      <c r="H14" s="10"/>
      <c r="I14" s="10"/>
      <c r="J14" s="32"/>
    </row>
    <row r="15" spans="1:12" s="24" customFormat="1" ht="32.25" customHeight="1" x14ac:dyDescent="0.25">
      <c r="A15" s="23"/>
      <c r="B15" s="52" t="s">
        <v>23</v>
      </c>
      <c r="C15" s="52"/>
      <c r="D15" s="52"/>
      <c r="E15" s="52"/>
      <c r="F15" s="52"/>
      <c r="G15" s="52"/>
      <c r="H15" s="52"/>
      <c r="I15" s="52"/>
      <c r="J15" s="52"/>
    </row>
    <row r="16" spans="1:12" ht="26.25" customHeight="1" x14ac:dyDescent="0.25">
      <c r="B16" s="23" t="s">
        <v>4</v>
      </c>
      <c r="C16" s="48">
        <v>45715</v>
      </c>
      <c r="D16" s="48"/>
      <c r="E16" s="6"/>
      <c r="F16" s="6"/>
      <c r="G16" s="6"/>
      <c r="H16" s="6"/>
      <c r="I16" s="6"/>
    </row>
    <row r="18" spans="2:3" ht="15.75" x14ac:dyDescent="0.25">
      <c r="B18" s="20"/>
      <c r="C18" s="12"/>
    </row>
    <row r="19" spans="2:3" x14ac:dyDescent="0.25">
      <c r="B19" s="21"/>
      <c r="C19"/>
    </row>
  </sheetData>
  <mergeCells count="20">
    <mergeCell ref="J6:J9"/>
    <mergeCell ref="C16:D16"/>
    <mergeCell ref="A6:A9"/>
    <mergeCell ref="H6:H9"/>
    <mergeCell ref="I6:I7"/>
    <mergeCell ref="B13:J13"/>
    <mergeCell ref="B15:J15"/>
    <mergeCell ref="G8:G9"/>
    <mergeCell ref="B1:I1"/>
    <mergeCell ref="B4:I4"/>
    <mergeCell ref="B2:I2"/>
    <mergeCell ref="D5:H5"/>
    <mergeCell ref="E6:G6"/>
    <mergeCell ref="D6:D9"/>
    <mergeCell ref="C6:C9"/>
    <mergeCell ref="B6:B9"/>
    <mergeCell ref="I8:I9"/>
    <mergeCell ref="E8:E9"/>
    <mergeCell ref="F8:F9"/>
    <mergeCell ref="B3:I3"/>
  </mergeCells>
  <pageMargins left="0.7" right="0.7" top="0.75" bottom="0.75" header="0.3" footer="0.3"/>
  <pageSetup paperSize="9" scale="76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M15:O16"/>
  <sheetViews>
    <sheetView workbookViewId="0">
      <selection activeCell="M14" sqref="M14:P17"/>
    </sheetView>
  </sheetViews>
  <sheetFormatPr defaultRowHeight="15" x14ac:dyDescent="0.25"/>
  <cols>
    <col min="13" max="13" width="9.5703125" bestFit="1" customWidth="1"/>
  </cols>
  <sheetData>
    <row r="15" spans="13:15" x14ac:dyDescent="0.25">
      <c r="M15" s="14"/>
      <c r="O15" s="15"/>
    </row>
    <row r="16" spans="13:15" x14ac:dyDescent="0.25">
      <c r="M16" s="16"/>
      <c r="O1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2025-03-03T12:17:44Z</dcterms:modified>
</cp:coreProperties>
</file>