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 s="1"/>
  <c r="H10" i="1" l="1"/>
  <c r="J11" i="1" l="1"/>
</calcChain>
</file>

<file path=xl/sharedStrings.xml><?xml version="1.0" encoding="utf-8"?>
<sst xmlns="http://schemas.openxmlformats.org/spreadsheetml/2006/main" count="27" uniqueCount="26">
  <si>
    <t>№ п/п</t>
  </si>
  <si>
    <t>Ед. изм.</t>
  </si>
  <si>
    <t>Кол-во</t>
  </si>
  <si>
    <t>рубль</t>
  </si>
  <si>
    <t>Коэфф. Вариации % ( (не должен  превышать 33%)</t>
  </si>
  <si>
    <r>
      <t xml:space="preserve">Коэффициент вариации менее 33%, из этого следует, что совокупность значений, используемых в расчете, при определении </t>
    </r>
    <r>
      <rPr>
        <sz val="12"/>
        <color rgb="FF000000"/>
        <rFont val="Times New Roman"/>
        <family val="1"/>
        <charset val="204"/>
      </rPr>
      <t>начальной (максимальной) цены договора</t>
    </r>
    <r>
      <rPr>
        <sz val="12"/>
        <color theme="1"/>
        <rFont val="Times New Roman"/>
        <family val="1"/>
        <charset val="204"/>
      </rPr>
      <t xml:space="preserve"> считается однородным.</t>
    </r>
  </si>
  <si>
    <t>Коммерческое предложение  №1</t>
  </si>
  <si>
    <t>Коммерческое предложение  №2</t>
  </si>
  <si>
    <t>Коммерческое предложение  №3</t>
  </si>
  <si>
    <t xml:space="preserve">ОКПД 2 </t>
  </si>
  <si>
    <t>Выполнение работ по эксплуатации, техническому обслуживанию и текущему ремонту сети газопотребления для нужд ООО «Энергоресурс» (сеть газопотребления жилого комплекса «Усадьба Царево»)</t>
  </si>
  <si>
    <t>Выполнение работ по эксплуатации, техническому обслуживанию и текущему ремонту сети газопотребления для нужд ООО «Энергоресурс» (сеть газопотребления жилого комплекса «Весна»)</t>
  </si>
  <si>
    <t>Выполнение работ по эксплуатации, техническому обслуживанию и текущему ремонту сети газопотребления для нужд ООО «Энергоресурс» (сеть газопотребления жилого комплекса «Весна» г. Казань, ул. Умырзая)</t>
  </si>
  <si>
    <t>Выполнение работ по эксплуатации, техническому обслуживанию и текущему ремонту сети газопотребления для нужд ООО «Энергоресурс» (сеть газопотребления жилого комплекса «ART City»)</t>
  </si>
  <si>
    <t xml:space="preserve">Часть 4. </t>
  </si>
  <si>
    <t xml:space="preserve">Наименование </t>
  </si>
  <si>
    <t>Обоснование начальной (максимальной) цены договора</t>
  </si>
  <si>
    <t xml:space="preserve">Для определения и обоснования начальной (максимальной) цены договора использовался метод сопоставимых рыночных цен (анализа рынка)  </t>
  </si>
  <si>
    <t xml:space="preserve">Цены поставщиков (исполнителей, подрядчиков) </t>
  </si>
  <si>
    <t xml:space="preserve">Средняя цена </t>
  </si>
  <si>
    <t>Начальная ( максимальная) цена договора</t>
  </si>
  <si>
    <t>ИТОГО:</t>
  </si>
  <si>
    <t>килограмм</t>
  </si>
  <si>
    <t xml:space="preserve">Реагент Раствор Ингибитора Аминат К </t>
  </si>
  <si>
    <t>Начальная (максимальная) цена договора составляет: 9 488 080 (девять миллионов четыреста восемьдесят восемь тысяч восемьдесят) рублей 80 копеек.</t>
  </si>
  <si>
    <t xml:space="preserve">Поставка реагента Раствор Ингибитора Аминат К для нужд ООО «Энергоресурс»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</si>
</sst>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334059"/>
      <name val="Roboto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5" fillId="0" borderId="0" xfId="0" applyNumberFormat="1" applyFont="1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/>
    <xf numFmtId="0" fontId="2" fillId="0" borderId="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2" borderId="0" xfId="0" applyFont="1" applyFill="1"/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 applyAlignment="1">
      <alignment horizontal="center" wrapText="1"/>
    </xf>
    <xf numFmtId="0" fontId="10" fillId="0" borderId="0" xfId="0" applyFont="1"/>
    <xf numFmtId="0" fontId="1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4" fontId="5" fillId="0" borderId="0" xfId="0" applyNumberFormat="1" applyFont="1" applyAlignment="1">
      <alignment horizontal="center" wrapText="1"/>
    </xf>
    <xf numFmtId="4" fontId="9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N7" sqref="N7"/>
    </sheetView>
  </sheetViews>
  <sheetFormatPr defaultRowHeight="15"/>
  <cols>
    <col min="1" max="1" width="4.42578125" customWidth="1"/>
    <col min="2" max="2" width="30.85546875" style="26" customWidth="1"/>
    <col min="3" max="3" width="12.85546875" style="17" customWidth="1"/>
    <col min="4" max="4" width="9.5703125" style="4" customWidth="1"/>
    <col min="5" max="5" width="13.85546875" style="15" customWidth="1"/>
    <col min="6" max="6" width="13.5703125" style="15" customWidth="1"/>
    <col min="7" max="7" width="15.42578125" style="15" customWidth="1"/>
    <col min="8" max="8" width="16.7109375" style="15" customWidth="1"/>
    <col min="9" max="9" width="17" style="15" customWidth="1"/>
    <col min="10" max="10" width="23" style="32" customWidth="1"/>
    <col min="11" max="11" width="15.5703125" customWidth="1"/>
    <col min="13" max="13" width="0" hidden="1" customWidth="1"/>
    <col min="15" max="15" width="11.140625" customWidth="1"/>
  </cols>
  <sheetData>
    <row r="1" spans="1:15" ht="24" customHeight="1">
      <c r="B1" s="44" t="s">
        <v>14</v>
      </c>
      <c r="C1" s="44"/>
      <c r="D1" s="44"/>
      <c r="E1" s="44"/>
      <c r="F1" s="44"/>
      <c r="G1" s="44"/>
      <c r="H1" s="44"/>
      <c r="I1" s="44"/>
      <c r="J1" s="44"/>
    </row>
    <row r="2" spans="1:15" ht="26.25" customHeight="1">
      <c r="B2" s="45" t="s">
        <v>16</v>
      </c>
      <c r="C2" s="45"/>
      <c r="D2" s="45"/>
      <c r="E2" s="45"/>
      <c r="F2" s="45"/>
      <c r="G2" s="45"/>
      <c r="H2" s="45"/>
      <c r="I2" s="45"/>
      <c r="J2" s="45"/>
    </row>
    <row r="3" spans="1:15" ht="52.5" customHeight="1">
      <c r="B3" s="45" t="s">
        <v>25</v>
      </c>
      <c r="C3" s="45"/>
      <c r="D3" s="45"/>
      <c r="E3" s="45"/>
      <c r="F3" s="45"/>
      <c r="G3" s="45"/>
      <c r="H3" s="45"/>
      <c r="I3" s="45"/>
      <c r="J3" s="45"/>
    </row>
    <row r="4" spans="1:15" ht="48" customHeight="1">
      <c r="B4" s="44" t="s">
        <v>17</v>
      </c>
      <c r="C4" s="44"/>
      <c r="D4" s="44"/>
      <c r="E4" s="44"/>
      <c r="F4" s="44"/>
      <c r="G4" s="44"/>
      <c r="H4" s="44"/>
      <c r="I4" s="44"/>
      <c r="J4" s="44"/>
    </row>
    <row r="5" spans="1:15" ht="11.25" customHeight="1">
      <c r="B5" s="25"/>
      <c r="C5" s="3"/>
      <c r="D5" s="44"/>
      <c r="E5" s="44"/>
      <c r="F5" s="44"/>
      <c r="G5" s="44"/>
      <c r="H5" s="44"/>
      <c r="I5" s="13"/>
      <c r="J5" s="29"/>
    </row>
    <row r="6" spans="1:15" s="2" customFormat="1" ht="28.5" customHeight="1">
      <c r="A6" s="56" t="s">
        <v>0</v>
      </c>
      <c r="B6" s="49" t="s">
        <v>15</v>
      </c>
      <c r="C6" s="48" t="s">
        <v>1</v>
      </c>
      <c r="D6" s="47" t="s">
        <v>2</v>
      </c>
      <c r="E6" s="46" t="s">
        <v>18</v>
      </c>
      <c r="F6" s="46"/>
      <c r="G6" s="46"/>
      <c r="H6" s="57" t="s">
        <v>4</v>
      </c>
      <c r="I6" s="52" t="s">
        <v>19</v>
      </c>
      <c r="J6" s="51" t="s">
        <v>20</v>
      </c>
    </row>
    <row r="7" spans="1:15" s="2" customFormat="1" ht="63" customHeight="1">
      <c r="A7" s="56"/>
      <c r="B7" s="49"/>
      <c r="C7" s="48"/>
      <c r="D7" s="47"/>
      <c r="E7" s="52" t="s">
        <v>6</v>
      </c>
      <c r="F7" s="52" t="s">
        <v>7</v>
      </c>
      <c r="G7" s="52" t="s">
        <v>8</v>
      </c>
      <c r="H7" s="57"/>
      <c r="I7" s="54"/>
      <c r="J7" s="51"/>
    </row>
    <row r="8" spans="1:15" s="2" customFormat="1" ht="24.75" customHeight="1">
      <c r="A8" s="56"/>
      <c r="B8" s="49"/>
      <c r="C8" s="48"/>
      <c r="D8" s="47"/>
      <c r="E8" s="53"/>
      <c r="F8" s="53"/>
      <c r="G8" s="53"/>
      <c r="H8" s="57"/>
      <c r="I8" s="50" t="s">
        <v>3</v>
      </c>
      <c r="J8" s="51" t="s">
        <v>3</v>
      </c>
    </row>
    <row r="9" spans="1:15" s="2" customFormat="1" ht="30.75" customHeight="1">
      <c r="A9" s="56"/>
      <c r="B9" s="49"/>
      <c r="C9" s="48"/>
      <c r="D9" s="47"/>
      <c r="E9" s="54"/>
      <c r="F9" s="54"/>
      <c r="G9" s="54"/>
      <c r="H9" s="57"/>
      <c r="I9" s="50"/>
      <c r="J9" s="51"/>
    </row>
    <row r="10" spans="1:15" s="2" customFormat="1" ht="135.75" customHeight="1">
      <c r="A10" s="23">
        <v>1</v>
      </c>
      <c r="B10" s="41" t="s">
        <v>23</v>
      </c>
      <c r="C10" s="42" t="s">
        <v>22</v>
      </c>
      <c r="D10" s="43">
        <v>23760</v>
      </c>
      <c r="E10" s="39">
        <v>395</v>
      </c>
      <c r="F10" s="39">
        <v>405</v>
      </c>
      <c r="G10" s="33">
        <v>398</v>
      </c>
      <c r="H10" s="33">
        <f t="shared" ref="H10" si="0">((STDEV(E10:G10))/I10)*100</f>
        <v>1.2850528233408169</v>
      </c>
      <c r="I10" s="34">
        <f>ROUND((E10+F10+G10)/3,2)</f>
        <v>399.33</v>
      </c>
      <c r="J10" s="35">
        <f>I10*D10</f>
        <v>9488080.7999999989</v>
      </c>
      <c r="O10" s="24"/>
    </row>
    <row r="11" spans="1:15" ht="16.5" thickBot="1">
      <c r="A11" s="12"/>
      <c r="B11" s="60" t="s">
        <v>21</v>
      </c>
      <c r="C11" s="61"/>
      <c r="D11" s="61"/>
      <c r="E11" s="61"/>
      <c r="F11" s="61"/>
      <c r="G11" s="61"/>
      <c r="H11" s="61"/>
      <c r="I11" s="62"/>
      <c r="J11" s="36">
        <f>SUM(J10:J10)</f>
        <v>9488080.7999999989</v>
      </c>
      <c r="M11" s="1"/>
      <c r="O11" s="24"/>
    </row>
    <row r="12" spans="1:15" s="37" customFormat="1" ht="11.25" customHeight="1" thickBot="1">
      <c r="B12" s="59"/>
      <c r="C12" s="59"/>
      <c r="D12" s="59"/>
      <c r="E12" s="59"/>
      <c r="F12" s="59"/>
      <c r="G12" s="59"/>
      <c r="H12" s="59"/>
      <c r="I12" s="59"/>
      <c r="J12" s="59"/>
      <c r="K12" s="38"/>
      <c r="M12" s="1"/>
      <c r="N12" s="11"/>
    </row>
    <row r="13" spans="1:15" ht="40.5" customHeight="1">
      <c r="B13" s="58" t="s">
        <v>5</v>
      </c>
      <c r="C13" s="58"/>
      <c r="D13" s="58"/>
      <c r="E13" s="58"/>
      <c r="F13" s="58"/>
      <c r="G13" s="58"/>
      <c r="H13" s="58"/>
      <c r="I13" s="58"/>
      <c r="J13" s="58"/>
      <c r="K13" s="5"/>
      <c r="N13" s="8"/>
    </row>
    <row r="14" spans="1:15" s="19" customFormat="1" ht="47.25" customHeight="1">
      <c r="B14" s="58" t="s">
        <v>24</v>
      </c>
      <c r="C14" s="58"/>
      <c r="D14" s="58"/>
      <c r="E14" s="58"/>
      <c r="F14" s="58"/>
      <c r="G14" s="58"/>
      <c r="H14" s="58"/>
      <c r="I14" s="58"/>
      <c r="J14" s="40"/>
    </row>
    <row r="15" spans="1:15" s="11" customFormat="1" ht="26.25" customHeight="1">
      <c r="C15" s="20"/>
      <c r="D15" s="21"/>
      <c r="E15" s="22"/>
      <c r="F15" s="22"/>
      <c r="G15" s="22"/>
      <c r="H15" s="22"/>
      <c r="I15" s="22"/>
      <c r="J15" s="30"/>
    </row>
    <row r="16" spans="1:15" ht="15.75">
      <c r="B16" s="11"/>
      <c r="C16" s="55"/>
      <c r="D16" s="55"/>
      <c r="E16" s="14"/>
      <c r="F16" s="14"/>
      <c r="G16" s="14"/>
      <c r="H16" s="14"/>
      <c r="I16" s="14"/>
      <c r="J16" s="31"/>
    </row>
    <row r="18" spans="2:5" ht="15.75">
      <c r="B18" s="27"/>
      <c r="C18" s="18"/>
      <c r="E18" s="16"/>
    </row>
    <row r="19" spans="2:5">
      <c r="B19" s="28"/>
    </row>
  </sheetData>
  <mergeCells count="23">
    <mergeCell ref="C16:D16"/>
    <mergeCell ref="A6:A9"/>
    <mergeCell ref="H6:H9"/>
    <mergeCell ref="I6:I7"/>
    <mergeCell ref="J6:J7"/>
    <mergeCell ref="B13:J13"/>
    <mergeCell ref="B12:J12"/>
    <mergeCell ref="B14:I14"/>
    <mergeCell ref="G7:G9"/>
    <mergeCell ref="B11:I11"/>
    <mergeCell ref="B1:J1"/>
    <mergeCell ref="B4:J4"/>
    <mergeCell ref="B2:J2"/>
    <mergeCell ref="D5:H5"/>
    <mergeCell ref="E6:G6"/>
    <mergeCell ref="D6:D9"/>
    <mergeCell ref="C6:C9"/>
    <mergeCell ref="B6:B9"/>
    <mergeCell ref="I8:I9"/>
    <mergeCell ref="J8:J9"/>
    <mergeCell ref="B3:J3"/>
    <mergeCell ref="E7:E9"/>
    <mergeCell ref="F7:F9"/>
  </mergeCells>
  <pageMargins left="0.81" right="0.31496062992125984" top="0.66" bottom="0.15748031496062992" header="0.79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O16"/>
  <sheetViews>
    <sheetView topLeftCell="A4" workbookViewId="0">
      <selection activeCell="D10" sqref="D10"/>
    </sheetView>
  </sheetViews>
  <sheetFormatPr defaultRowHeight="15"/>
  <cols>
    <col min="4" max="4" width="43.28515625" style="9" customWidth="1"/>
    <col min="5" max="5" width="23.28515625" customWidth="1"/>
    <col min="13" max="13" width="9.5703125" bestFit="1" customWidth="1"/>
  </cols>
  <sheetData>
    <row r="6" spans="3:15">
      <c r="C6" t="s">
        <v>9</v>
      </c>
    </row>
    <row r="7" spans="3:15" ht="75">
      <c r="D7" s="9" t="s">
        <v>10</v>
      </c>
      <c r="E7">
        <v>4450985</v>
      </c>
    </row>
    <row r="8" spans="3:15" ht="64.5">
      <c r="D8" s="10" t="s">
        <v>11</v>
      </c>
      <c r="E8">
        <v>3368013</v>
      </c>
    </row>
    <row r="9" spans="3:15" ht="64.5">
      <c r="D9" s="10" t="s">
        <v>12</v>
      </c>
      <c r="E9">
        <v>2874806</v>
      </c>
    </row>
    <row r="10" spans="3:15" ht="75">
      <c r="D10" s="9" t="s">
        <v>13</v>
      </c>
    </row>
    <row r="15" spans="3:15">
      <c r="M15" s="6"/>
      <c r="O15" s="7"/>
    </row>
    <row r="16" spans="3:15">
      <c r="M16" s="8"/>
      <c r="O16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2025-04-09T11:33:02Z</dcterms:modified>
</cp:coreProperties>
</file>