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1669C112-4933-4A8A-A63A-B5C5217B077B}" xr6:coauthVersionLast="45" xr6:coauthVersionMax="47" xr10:uidLastSave="{00000000-0000-0000-0000-000000000000}"/>
  <bookViews>
    <workbookView xWindow="555" yWindow="825" windowWidth="15270" windowHeight="147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6" i="1" l="1"/>
  <c r="H46" i="1"/>
  <c r="I10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1" i="1"/>
  <c r="D75" i="1"/>
  <c r="H10" i="1" l="1"/>
  <c r="G73" i="1"/>
  <c r="F73" i="1"/>
  <c r="E73" i="1"/>
  <c r="I73" i="1" s="1"/>
  <c r="I48" i="1"/>
  <c r="H4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H73" i="1" l="1"/>
  <c r="I49" i="1"/>
</calcChain>
</file>

<file path=xl/sharedStrings.xml><?xml version="1.0" encoding="utf-8"?>
<sst xmlns="http://schemas.openxmlformats.org/spreadsheetml/2006/main" count="142" uniqueCount="83">
  <si>
    <t>шт</t>
  </si>
  <si>
    <t xml:space="preserve">Чистка воздушных фильтров </t>
  </si>
  <si>
    <t xml:space="preserve">Ремонт поплавка воздушного </t>
  </si>
  <si>
    <t xml:space="preserve">Диагностика оборудования </t>
  </si>
  <si>
    <t xml:space="preserve">Заправка хладагента (фреона) </t>
  </si>
  <si>
    <t>Замена дренажного шланга</t>
  </si>
  <si>
    <t xml:space="preserve">Устранение течи дренажной отводящей трубы </t>
  </si>
  <si>
    <t xml:space="preserve">Устранение утечки фреона </t>
  </si>
  <si>
    <t>Мелкий ремонт электрической части кондиционеров всех типов</t>
  </si>
  <si>
    <t>Замена компрессора кондиционера</t>
  </si>
  <si>
    <t>Замена крыльчатки вентилятора внешнего блока</t>
  </si>
  <si>
    <t>Замена крыльчатки вентилятора внутреннего блока</t>
  </si>
  <si>
    <t>Замена реле, магнитного пускателя, конденсатора</t>
  </si>
  <si>
    <t>Замена 2-х ходового клапана внешнего блока</t>
  </si>
  <si>
    <t xml:space="preserve">Замена жидкостного (газового) крана </t>
  </si>
  <si>
    <t>Ремонт вальцовочного соединения</t>
  </si>
  <si>
    <t xml:space="preserve">Ремонт дренажной систем кондиционера </t>
  </si>
  <si>
    <t>Ремонт платы внутренного блока кондиционера</t>
  </si>
  <si>
    <t>Ремонт платы внешнего блока кондиционера</t>
  </si>
  <si>
    <t>Опрессовка междублочной трассы (холодильного контура)</t>
  </si>
  <si>
    <t xml:space="preserve">Теплоизоляция междублочной трассы (холодильного контура) </t>
  </si>
  <si>
    <t xml:space="preserve">Теплоизоляция внутриблочной трассы (холодильного контура) </t>
  </si>
  <si>
    <t>Вакуумирование междублочной трассы (холодильного контура)</t>
  </si>
  <si>
    <t>Пайка трубы медной</t>
  </si>
  <si>
    <t xml:space="preserve">Демонтаж кондиционера Рохл до 5 кВт </t>
  </si>
  <si>
    <t>Снятие-установка внутреннего блока настенного кондиционера</t>
  </si>
  <si>
    <t>Снятие-установка внешнего блока кондиционера</t>
  </si>
  <si>
    <t xml:space="preserve">Монтаж кондиционера Рохл до 5 кВт </t>
  </si>
  <si>
    <t>Замена электропривода жалюзей</t>
  </si>
  <si>
    <t>Крыльчатка внутреннего блока 5 кВт</t>
  </si>
  <si>
    <t>Помпа дренажная</t>
  </si>
  <si>
    <t>Поплавок воздушный</t>
  </si>
  <si>
    <t>Шланг дренажный (метр)</t>
  </si>
  <si>
    <t>м</t>
  </si>
  <si>
    <t>Электродвигатель внутреннего блока 5 кВт</t>
  </si>
  <si>
    <t>Электропривод жалюзей 5 кВт</t>
  </si>
  <si>
    <t xml:space="preserve">Трансформатор </t>
  </si>
  <si>
    <t xml:space="preserve">Плата управления </t>
  </si>
  <si>
    <t xml:space="preserve">Штуцер с гайкой </t>
  </si>
  <si>
    <t>Кран шаровый</t>
  </si>
  <si>
    <t xml:space="preserve">Пусковой конденсатор компрессора </t>
  </si>
  <si>
    <t xml:space="preserve">Пусковой конденсатор электродвигателя </t>
  </si>
  <si>
    <t>Электромагнитный клапан</t>
  </si>
  <si>
    <t>3-х ходовой клапан</t>
  </si>
  <si>
    <t>2-х ходовой клапан</t>
  </si>
  <si>
    <t xml:space="preserve">Капиллярная трубка </t>
  </si>
  <si>
    <t>Соленоидный клапан</t>
  </si>
  <si>
    <t xml:space="preserve">Электродвигатель вентилятора </t>
  </si>
  <si>
    <t xml:space="preserve">Крыльчатка вентилятора </t>
  </si>
  <si>
    <t xml:space="preserve">Компрессор </t>
  </si>
  <si>
    <t>Фреон R410 1 кг</t>
  </si>
  <si>
    <t>Теплоизоляция (метр)</t>
  </si>
  <si>
    <t>ИТОГО:</t>
  </si>
  <si>
    <t>№     п/п</t>
  </si>
  <si>
    <t>Наименование услуги</t>
  </si>
  <si>
    <t>Единица измерения</t>
  </si>
  <si>
    <t>Количество</t>
  </si>
  <si>
    <t xml:space="preserve">Коммерческое предложение </t>
  </si>
  <si>
    <t>№1 (руб.)</t>
  </si>
  <si>
    <t>№2 (руб.)</t>
  </si>
  <si>
    <t>Средняя цена за ед. (руб.)</t>
  </si>
  <si>
    <t>Принятая Заказчиком цена за ед. изм. (руб.)</t>
  </si>
  <si>
    <t>Часть 6 документации редукциона в электронной форме №</t>
  </si>
  <si>
    <t>Обоснование начальной (максимальной) цены договора</t>
  </si>
  <si>
    <t xml:space="preserve">на оказание услуг по техническому обслуживанию и ремонту оборудования кондиционирования
</t>
  </si>
  <si>
    <t>Начальная (максимальная) цена договора составляет:</t>
  </si>
  <si>
    <t>* цена принята на основании ограничения лимита финансирования и включает в себя все расходы, связанные с оказанием услуг, уплату налогов, сборов, социальных выплат, удержаний и прочих обязательных платежей</t>
  </si>
  <si>
    <t>исходя из суммы цен единиц товаров (работ, услуг):</t>
  </si>
  <si>
    <t>Расчет начальной (максимальной) цены договора:</t>
  </si>
  <si>
    <t>Лимит договора, руб.</t>
  </si>
  <si>
    <t>Ремонт оборудования кондиционирования , в т.ч.</t>
  </si>
  <si>
    <t xml:space="preserve"> Запчасти,используемые при выполнении работ, в т.ч.: </t>
  </si>
  <si>
    <t>Техническое обслуживание оборудования кондиционирования</t>
  </si>
  <si>
    <t>№3 (руб.)</t>
  </si>
  <si>
    <t xml:space="preserve">Балансировка системы холодоснабжения </t>
  </si>
  <si>
    <t>Герметизация резьбовых соединений</t>
  </si>
  <si>
    <t>Демонтаж/монтаж (замена) кранов</t>
  </si>
  <si>
    <t>Восстановление (ремонт) линии электропитания фанкойла</t>
  </si>
  <si>
    <t>Чистка испарителя внутреннего блока</t>
  </si>
  <si>
    <t>Чистка внешнего блока</t>
  </si>
  <si>
    <t>Замена соленоидного клапана</t>
  </si>
  <si>
    <t>Замена помпы дренажной</t>
  </si>
  <si>
    <t>1 000 000,00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</si>
</sst>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4" fontId="3" fillId="0" borderId="1" xfId="0" applyNumberFormat="1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vertical="top"/>
    </xf>
    <xf numFmtId="4" fontId="4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2" fontId="7" fillId="0" borderId="9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2" fontId="7" fillId="3" borderId="9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center" vertical="top" wrapText="1"/>
    </xf>
    <xf numFmtId="2" fontId="7" fillId="3" borderId="0" xfId="0" applyNumberFormat="1" applyFont="1" applyFill="1" applyBorder="1" applyAlignment="1">
      <alignment horizontal="right" vertical="center"/>
    </xf>
    <xf numFmtId="0" fontId="0" fillId="3" borderId="0" xfId="0" applyFill="1"/>
    <xf numFmtId="2" fontId="3" fillId="3" borderId="1" xfId="0" applyNumberFormat="1" applyFont="1" applyFill="1" applyBorder="1" applyAlignment="1">
      <alignment horizontal="center" vertical="top" wrapText="1"/>
    </xf>
    <xf numFmtId="2" fontId="7" fillId="3" borderId="10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/>
    </xf>
    <xf numFmtId="4" fontId="6" fillId="3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workbookViewId="0">
      <selection activeCell="B55" sqref="B55"/>
    </sheetView>
  </sheetViews>
  <sheetFormatPr defaultRowHeight="15" x14ac:dyDescent="0.25"/>
  <cols>
    <col min="1" max="1" width="4.140625" customWidth="1"/>
    <col min="2" max="2" width="48.85546875" customWidth="1"/>
    <col min="3" max="3" width="11.42578125" bestFit="1" customWidth="1"/>
    <col min="4" max="4" width="9.140625" bestFit="1" customWidth="1"/>
    <col min="5" max="7" width="9.85546875" bestFit="1" customWidth="1"/>
    <col min="8" max="8" width="11.85546875" customWidth="1"/>
    <col min="9" max="9" width="12.7109375" customWidth="1"/>
    <col min="10" max="10" width="17.5703125" customWidth="1"/>
  </cols>
  <sheetData>
    <row r="1" spans="1:10" x14ac:dyDescent="0.25">
      <c r="A1" s="8"/>
      <c r="B1" s="8"/>
      <c r="C1" s="8"/>
      <c r="D1" s="31" t="s">
        <v>62</v>
      </c>
      <c r="E1" s="31"/>
      <c r="F1" s="31"/>
      <c r="G1" s="31"/>
      <c r="H1" s="31"/>
      <c r="I1" s="31"/>
      <c r="J1" s="31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32" t="s">
        <v>63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85" customHeight="1" x14ac:dyDescent="0.25">
      <c r="A4" s="33" t="s">
        <v>64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0" x14ac:dyDescent="0.25">
      <c r="A6" s="31" t="s">
        <v>68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42.75" customHeight="1" x14ac:dyDescent="0.25">
      <c r="A8" s="34" t="s">
        <v>53</v>
      </c>
      <c r="B8" s="35" t="s">
        <v>54</v>
      </c>
      <c r="C8" s="34" t="s">
        <v>55</v>
      </c>
      <c r="D8" s="34" t="s">
        <v>56</v>
      </c>
      <c r="E8" s="36" t="s">
        <v>57</v>
      </c>
      <c r="F8" s="37"/>
      <c r="G8" s="38"/>
      <c r="H8" s="34" t="s">
        <v>60</v>
      </c>
      <c r="I8" s="34" t="s">
        <v>61</v>
      </c>
      <c r="J8" s="29" t="s">
        <v>69</v>
      </c>
    </row>
    <row r="9" spans="1:10" ht="30" x14ac:dyDescent="0.25">
      <c r="A9" s="34"/>
      <c r="B9" s="35"/>
      <c r="C9" s="34"/>
      <c r="D9" s="34"/>
      <c r="E9" s="2" t="s">
        <v>58</v>
      </c>
      <c r="F9" s="2" t="s">
        <v>59</v>
      </c>
      <c r="G9" s="2" t="s">
        <v>73</v>
      </c>
      <c r="H9" s="34"/>
      <c r="I9" s="34"/>
      <c r="J9" s="30"/>
    </row>
    <row r="10" spans="1:10" x14ac:dyDescent="0.25">
      <c r="A10" s="47">
        <v>1</v>
      </c>
      <c r="B10" s="48" t="s">
        <v>70</v>
      </c>
      <c r="C10" s="47"/>
      <c r="D10" s="47"/>
      <c r="E10" s="47"/>
      <c r="F10" s="47"/>
      <c r="G10" s="47"/>
      <c r="H10" s="49">
        <f>SUM(H11:H46)</f>
        <v>114650</v>
      </c>
      <c r="I10" s="50">
        <f>SUM(I11:I46)</f>
        <v>100800</v>
      </c>
      <c r="J10" s="12"/>
    </row>
    <row r="11" spans="1:10" ht="30.75" thickBot="1" x14ac:dyDescent="0.3">
      <c r="A11" s="3">
        <f>A9+1</f>
        <v>1</v>
      </c>
      <c r="B11" s="19" t="s">
        <v>77</v>
      </c>
      <c r="C11" s="4" t="s">
        <v>0</v>
      </c>
      <c r="D11" s="4">
        <v>1</v>
      </c>
      <c r="E11" s="51">
        <v>2500</v>
      </c>
      <c r="F11" s="52">
        <v>3000</v>
      </c>
      <c r="G11" s="52">
        <v>2800</v>
      </c>
      <c r="H11" s="22">
        <f>(E11+F11+G11)/3</f>
        <v>2766.6666666666665</v>
      </c>
      <c r="I11" s="22">
        <v>2500</v>
      </c>
      <c r="J11" s="26" t="s">
        <v>82</v>
      </c>
    </row>
    <row r="12" spans="1:10" ht="15.75" thickBot="1" x14ac:dyDescent="0.3">
      <c r="A12" s="3">
        <f t="shared" ref="A12:A72" si="0">A11+1</f>
        <v>2</v>
      </c>
      <c r="B12" s="19" t="s">
        <v>76</v>
      </c>
      <c r="C12" s="4" t="s">
        <v>0</v>
      </c>
      <c r="D12" s="4">
        <v>1</v>
      </c>
      <c r="E12" s="51">
        <v>2500</v>
      </c>
      <c r="F12" s="52">
        <v>2800</v>
      </c>
      <c r="G12" s="52">
        <v>2700</v>
      </c>
      <c r="H12" s="22">
        <f t="shared" ref="H12:H45" si="1">(E12+F12+G12)/3</f>
        <v>2666.6666666666665</v>
      </c>
      <c r="I12" s="22">
        <v>2500</v>
      </c>
      <c r="J12" s="27"/>
    </row>
    <row r="13" spans="1:10" ht="15.75" thickBot="1" x14ac:dyDescent="0.3">
      <c r="A13" s="3">
        <f t="shared" si="0"/>
        <v>3</v>
      </c>
      <c r="B13" s="19" t="s">
        <v>75</v>
      </c>
      <c r="C13" s="4" t="s">
        <v>0</v>
      </c>
      <c r="D13" s="4">
        <v>1</v>
      </c>
      <c r="E13" s="51">
        <v>1500</v>
      </c>
      <c r="F13" s="52">
        <v>1800</v>
      </c>
      <c r="G13" s="52">
        <v>2000</v>
      </c>
      <c r="H13" s="22">
        <f t="shared" si="1"/>
        <v>1766.6666666666667</v>
      </c>
      <c r="I13" s="22">
        <v>1500</v>
      </c>
      <c r="J13" s="27"/>
    </row>
    <row r="14" spans="1:10" ht="15.75" thickBot="1" x14ac:dyDescent="0.3">
      <c r="A14" s="3">
        <f t="shared" si="0"/>
        <v>4</v>
      </c>
      <c r="B14" s="19" t="s">
        <v>74</v>
      </c>
      <c r="C14" s="4" t="s">
        <v>0</v>
      </c>
      <c r="D14" s="4">
        <v>1</v>
      </c>
      <c r="E14" s="51">
        <v>1250</v>
      </c>
      <c r="F14" s="52">
        <v>1600</v>
      </c>
      <c r="G14" s="52">
        <v>2000</v>
      </c>
      <c r="H14" s="22">
        <f t="shared" si="1"/>
        <v>1616.6666666666667</v>
      </c>
      <c r="I14" s="22">
        <v>1250</v>
      </c>
      <c r="J14" s="27"/>
    </row>
    <row r="15" spans="1:10" ht="15.75" thickBot="1" x14ac:dyDescent="0.3">
      <c r="A15" s="3">
        <f t="shared" si="0"/>
        <v>5</v>
      </c>
      <c r="B15" s="20" t="s">
        <v>1</v>
      </c>
      <c r="C15" s="4" t="s">
        <v>0</v>
      </c>
      <c r="D15" s="4">
        <v>1</v>
      </c>
      <c r="E15" s="51">
        <v>1000</v>
      </c>
      <c r="F15" s="52">
        <v>1500</v>
      </c>
      <c r="G15" s="52">
        <v>1000</v>
      </c>
      <c r="H15" s="22">
        <f t="shared" si="1"/>
        <v>1166.6666666666667</v>
      </c>
      <c r="I15" s="22">
        <v>1000</v>
      </c>
      <c r="J15" s="27"/>
    </row>
    <row r="16" spans="1:10" ht="15.75" thickBot="1" x14ac:dyDescent="0.3">
      <c r="A16" s="3">
        <f t="shared" si="0"/>
        <v>6</v>
      </c>
      <c r="B16" s="19" t="s">
        <v>78</v>
      </c>
      <c r="C16" s="4" t="s">
        <v>0</v>
      </c>
      <c r="D16" s="4">
        <v>1</v>
      </c>
      <c r="E16" s="51">
        <v>2000</v>
      </c>
      <c r="F16" s="52">
        <v>2400</v>
      </c>
      <c r="G16" s="52">
        <v>2500</v>
      </c>
      <c r="H16" s="22">
        <f t="shared" si="1"/>
        <v>2300</v>
      </c>
      <c r="I16" s="22">
        <v>2000</v>
      </c>
      <c r="J16" s="27"/>
    </row>
    <row r="17" spans="1:10" ht="15.75" thickBot="1" x14ac:dyDescent="0.3">
      <c r="A17" s="3">
        <f t="shared" si="0"/>
        <v>7</v>
      </c>
      <c r="B17" s="19" t="s">
        <v>79</v>
      </c>
      <c r="C17" s="4" t="s">
        <v>0</v>
      </c>
      <c r="D17" s="4">
        <v>1</v>
      </c>
      <c r="E17" s="51">
        <v>2000</v>
      </c>
      <c r="F17" s="52">
        <v>2400</v>
      </c>
      <c r="G17" s="52">
        <v>2500</v>
      </c>
      <c r="H17" s="22">
        <f t="shared" si="1"/>
        <v>2300</v>
      </c>
      <c r="I17" s="22">
        <v>2000</v>
      </c>
      <c r="J17" s="27"/>
    </row>
    <row r="18" spans="1:10" ht="15.75" thickBot="1" x14ac:dyDescent="0.3">
      <c r="A18" s="3">
        <f t="shared" si="0"/>
        <v>8</v>
      </c>
      <c r="B18" s="19" t="s">
        <v>80</v>
      </c>
      <c r="C18" s="4" t="s">
        <v>0</v>
      </c>
      <c r="D18" s="4">
        <v>1</v>
      </c>
      <c r="E18" s="51">
        <v>2000</v>
      </c>
      <c r="F18" s="52">
        <v>2500</v>
      </c>
      <c r="G18" s="52">
        <v>2500</v>
      </c>
      <c r="H18" s="22">
        <f t="shared" si="1"/>
        <v>2333.3333333333335</v>
      </c>
      <c r="I18" s="22">
        <v>2000</v>
      </c>
      <c r="J18" s="27"/>
    </row>
    <row r="19" spans="1:10" ht="15.75" thickBot="1" x14ac:dyDescent="0.3">
      <c r="A19" s="3">
        <f t="shared" si="0"/>
        <v>9</v>
      </c>
      <c r="B19" s="19" t="s">
        <v>81</v>
      </c>
      <c r="C19" s="4" t="s">
        <v>0</v>
      </c>
      <c r="D19" s="4">
        <v>1</v>
      </c>
      <c r="E19" s="51">
        <v>2500</v>
      </c>
      <c r="F19" s="52">
        <v>2800</v>
      </c>
      <c r="G19" s="52">
        <v>3000</v>
      </c>
      <c r="H19" s="22">
        <f t="shared" si="1"/>
        <v>2766.6666666666665</v>
      </c>
      <c r="I19" s="22">
        <v>2500</v>
      </c>
      <c r="J19" s="27"/>
    </row>
    <row r="20" spans="1:10" ht="15.75" thickBot="1" x14ac:dyDescent="0.3">
      <c r="A20" s="3">
        <f t="shared" si="0"/>
        <v>10</v>
      </c>
      <c r="B20" s="19" t="s">
        <v>2</v>
      </c>
      <c r="C20" s="4" t="s">
        <v>0</v>
      </c>
      <c r="D20" s="4">
        <v>1</v>
      </c>
      <c r="E20" s="51">
        <v>1500</v>
      </c>
      <c r="F20" s="52">
        <v>1700</v>
      </c>
      <c r="G20" s="52">
        <v>1600</v>
      </c>
      <c r="H20" s="22">
        <f t="shared" si="1"/>
        <v>1600</v>
      </c>
      <c r="I20" s="22">
        <v>1500</v>
      </c>
      <c r="J20" s="27"/>
    </row>
    <row r="21" spans="1:10" ht="15.75" thickBot="1" x14ac:dyDescent="0.3">
      <c r="A21" s="3">
        <f t="shared" si="0"/>
        <v>11</v>
      </c>
      <c r="B21" s="19" t="s">
        <v>3</v>
      </c>
      <c r="C21" s="4" t="s">
        <v>0</v>
      </c>
      <c r="D21" s="4">
        <v>1</v>
      </c>
      <c r="E21" s="51">
        <v>500</v>
      </c>
      <c r="F21" s="52">
        <v>800</v>
      </c>
      <c r="G21" s="52">
        <v>600</v>
      </c>
      <c r="H21" s="22">
        <f t="shared" si="1"/>
        <v>633.33333333333337</v>
      </c>
      <c r="I21" s="22">
        <v>500</v>
      </c>
      <c r="J21" s="27"/>
    </row>
    <row r="22" spans="1:10" ht="15.75" thickBot="1" x14ac:dyDescent="0.3">
      <c r="A22" s="3">
        <f t="shared" si="0"/>
        <v>12</v>
      </c>
      <c r="B22" s="19" t="s">
        <v>4</v>
      </c>
      <c r="C22" s="4" t="s">
        <v>0</v>
      </c>
      <c r="D22" s="4">
        <v>1</v>
      </c>
      <c r="E22" s="51">
        <v>2300</v>
      </c>
      <c r="F22" s="52">
        <v>2500</v>
      </c>
      <c r="G22" s="52">
        <v>2400</v>
      </c>
      <c r="H22" s="22">
        <f t="shared" si="1"/>
        <v>2400</v>
      </c>
      <c r="I22" s="22">
        <v>2300</v>
      </c>
      <c r="J22" s="27"/>
    </row>
    <row r="23" spans="1:10" ht="15.75" thickBot="1" x14ac:dyDescent="0.3">
      <c r="A23" s="3">
        <f t="shared" si="0"/>
        <v>13</v>
      </c>
      <c r="B23" s="19" t="s">
        <v>5</v>
      </c>
      <c r="C23" s="4" t="s">
        <v>0</v>
      </c>
      <c r="D23" s="4">
        <v>1</v>
      </c>
      <c r="E23" s="51">
        <v>1500</v>
      </c>
      <c r="F23" s="52">
        <v>2000</v>
      </c>
      <c r="G23" s="52">
        <v>1800</v>
      </c>
      <c r="H23" s="22">
        <f t="shared" si="1"/>
        <v>1766.6666666666667</v>
      </c>
      <c r="I23" s="22">
        <v>1500</v>
      </c>
      <c r="J23" s="27"/>
    </row>
    <row r="24" spans="1:10" ht="15.75" thickBot="1" x14ac:dyDescent="0.3">
      <c r="A24" s="3">
        <f t="shared" si="0"/>
        <v>14</v>
      </c>
      <c r="B24" s="19" t="s">
        <v>6</v>
      </c>
      <c r="C24" s="4" t="s">
        <v>0</v>
      </c>
      <c r="D24" s="4">
        <v>1</v>
      </c>
      <c r="E24" s="51">
        <v>1500</v>
      </c>
      <c r="F24" s="52">
        <v>1800</v>
      </c>
      <c r="G24" s="52">
        <v>1700</v>
      </c>
      <c r="H24" s="22">
        <f t="shared" si="1"/>
        <v>1666.6666666666667</v>
      </c>
      <c r="I24" s="22">
        <v>1500</v>
      </c>
      <c r="J24" s="27"/>
    </row>
    <row r="25" spans="1:10" ht="15.75" thickBot="1" x14ac:dyDescent="0.3">
      <c r="A25" s="3">
        <f t="shared" si="0"/>
        <v>15</v>
      </c>
      <c r="B25" s="19" t="s">
        <v>7</v>
      </c>
      <c r="C25" s="4" t="s">
        <v>0</v>
      </c>
      <c r="D25" s="4">
        <v>1</v>
      </c>
      <c r="E25" s="51">
        <v>1500</v>
      </c>
      <c r="F25" s="52">
        <v>1800</v>
      </c>
      <c r="G25" s="52">
        <v>1700</v>
      </c>
      <c r="H25" s="22">
        <f t="shared" si="1"/>
        <v>1666.6666666666667</v>
      </c>
      <c r="I25" s="22">
        <v>1500</v>
      </c>
      <c r="J25" s="27"/>
    </row>
    <row r="26" spans="1:10" ht="30.75" thickBot="1" x14ac:dyDescent="0.3">
      <c r="A26" s="3">
        <f t="shared" si="0"/>
        <v>16</v>
      </c>
      <c r="B26" s="19" t="s">
        <v>8</v>
      </c>
      <c r="C26" s="4" t="s">
        <v>0</v>
      </c>
      <c r="D26" s="4">
        <v>1</v>
      </c>
      <c r="E26" s="51">
        <v>2000</v>
      </c>
      <c r="F26" s="52">
        <v>2500</v>
      </c>
      <c r="G26" s="52">
        <v>2200</v>
      </c>
      <c r="H26" s="22">
        <f t="shared" si="1"/>
        <v>2233.3333333333335</v>
      </c>
      <c r="I26" s="22">
        <v>2000</v>
      </c>
      <c r="J26" s="27"/>
    </row>
    <row r="27" spans="1:10" ht="15.75" thickBot="1" x14ac:dyDescent="0.3">
      <c r="A27" s="3">
        <f t="shared" si="0"/>
        <v>17</v>
      </c>
      <c r="B27" s="19" t="s">
        <v>9</v>
      </c>
      <c r="C27" s="4" t="s">
        <v>0</v>
      </c>
      <c r="D27" s="4">
        <v>1</v>
      </c>
      <c r="E27" s="51">
        <v>7500</v>
      </c>
      <c r="F27" s="52">
        <v>9000</v>
      </c>
      <c r="G27" s="52">
        <v>10000</v>
      </c>
      <c r="H27" s="22">
        <f t="shared" si="1"/>
        <v>8833.3333333333339</v>
      </c>
      <c r="I27" s="22">
        <v>7500</v>
      </c>
      <c r="J27" s="27"/>
    </row>
    <row r="28" spans="1:10" ht="15.75" thickBot="1" x14ac:dyDescent="0.3">
      <c r="A28" s="3">
        <f t="shared" si="0"/>
        <v>18</v>
      </c>
      <c r="B28" s="19" t="s">
        <v>10</v>
      </c>
      <c r="C28" s="4" t="s">
        <v>0</v>
      </c>
      <c r="D28" s="4">
        <v>1</v>
      </c>
      <c r="E28" s="51">
        <v>3000</v>
      </c>
      <c r="F28" s="52">
        <v>4000</v>
      </c>
      <c r="G28" s="52">
        <v>5000</v>
      </c>
      <c r="H28" s="22">
        <f t="shared" si="1"/>
        <v>4000</v>
      </c>
      <c r="I28" s="22">
        <v>3000</v>
      </c>
      <c r="J28" s="27"/>
    </row>
    <row r="29" spans="1:10" ht="15.75" thickBot="1" x14ac:dyDescent="0.3">
      <c r="A29" s="3">
        <f t="shared" si="0"/>
        <v>19</v>
      </c>
      <c r="B29" s="19" t="s">
        <v>11</v>
      </c>
      <c r="C29" s="4" t="s">
        <v>0</v>
      </c>
      <c r="D29" s="4">
        <v>1</v>
      </c>
      <c r="E29" s="51">
        <v>3200</v>
      </c>
      <c r="F29" s="52">
        <v>4000</v>
      </c>
      <c r="G29" s="52">
        <v>5400</v>
      </c>
      <c r="H29" s="22">
        <f t="shared" si="1"/>
        <v>4200</v>
      </c>
      <c r="I29" s="22">
        <v>3200</v>
      </c>
      <c r="J29" s="27"/>
    </row>
    <row r="30" spans="1:10" ht="15.75" thickBot="1" x14ac:dyDescent="0.3">
      <c r="A30" s="3">
        <f t="shared" si="0"/>
        <v>20</v>
      </c>
      <c r="B30" s="19" t="s">
        <v>12</v>
      </c>
      <c r="C30" s="4" t="s">
        <v>0</v>
      </c>
      <c r="D30" s="4">
        <v>1</v>
      </c>
      <c r="E30" s="51">
        <v>1300</v>
      </c>
      <c r="F30" s="52">
        <v>1800</v>
      </c>
      <c r="G30" s="52">
        <v>1600</v>
      </c>
      <c r="H30" s="22">
        <f t="shared" si="1"/>
        <v>1566.6666666666667</v>
      </c>
      <c r="I30" s="22">
        <v>1300</v>
      </c>
      <c r="J30" s="27"/>
    </row>
    <row r="31" spans="1:10" ht="16.5" customHeight="1" thickBot="1" x14ac:dyDescent="0.3">
      <c r="A31" s="3">
        <f t="shared" si="0"/>
        <v>21</v>
      </c>
      <c r="B31" s="19" t="s">
        <v>13</v>
      </c>
      <c r="C31" s="4" t="s">
        <v>0</v>
      </c>
      <c r="D31" s="4">
        <v>1</v>
      </c>
      <c r="E31" s="51">
        <v>3500</v>
      </c>
      <c r="F31" s="52">
        <v>4000</v>
      </c>
      <c r="G31" s="52">
        <v>3800</v>
      </c>
      <c r="H31" s="22">
        <f t="shared" si="1"/>
        <v>3766.6666666666665</v>
      </c>
      <c r="I31" s="22">
        <v>3500</v>
      </c>
      <c r="J31" s="27"/>
    </row>
    <row r="32" spans="1:10" ht="15.75" thickBot="1" x14ac:dyDescent="0.3">
      <c r="A32" s="44">
        <f t="shared" si="0"/>
        <v>22</v>
      </c>
      <c r="B32" s="45" t="s">
        <v>14</v>
      </c>
      <c r="C32" s="46" t="s">
        <v>0</v>
      </c>
      <c r="D32" s="46">
        <v>1</v>
      </c>
      <c r="E32" s="51">
        <v>1500</v>
      </c>
      <c r="F32" s="52">
        <v>1800</v>
      </c>
      <c r="G32" s="52">
        <v>1600</v>
      </c>
      <c r="H32" s="22">
        <f t="shared" si="1"/>
        <v>1633.3333333333333</v>
      </c>
      <c r="I32" s="22">
        <v>1500</v>
      </c>
      <c r="J32" s="27"/>
    </row>
    <row r="33" spans="1:10" ht="15.75" thickBot="1" x14ac:dyDescent="0.3">
      <c r="A33" s="3">
        <f t="shared" si="0"/>
        <v>23</v>
      </c>
      <c r="B33" s="19" t="s">
        <v>15</v>
      </c>
      <c r="C33" s="4" t="s">
        <v>0</v>
      </c>
      <c r="D33" s="4">
        <v>1</v>
      </c>
      <c r="E33" s="51">
        <v>1200</v>
      </c>
      <c r="F33" s="52">
        <v>1500</v>
      </c>
      <c r="G33" s="52">
        <v>2000</v>
      </c>
      <c r="H33" s="22">
        <f t="shared" si="1"/>
        <v>1566.6666666666667</v>
      </c>
      <c r="I33" s="22">
        <v>1200</v>
      </c>
      <c r="J33" s="27"/>
    </row>
    <row r="34" spans="1:10" ht="15.75" thickBot="1" x14ac:dyDescent="0.3">
      <c r="A34" s="3">
        <f t="shared" si="0"/>
        <v>24</v>
      </c>
      <c r="B34" s="19" t="s">
        <v>16</v>
      </c>
      <c r="C34" s="4" t="s">
        <v>0</v>
      </c>
      <c r="D34" s="4">
        <v>1</v>
      </c>
      <c r="E34" s="51">
        <v>2000</v>
      </c>
      <c r="F34" s="52">
        <v>2800</v>
      </c>
      <c r="G34" s="52">
        <v>2000</v>
      </c>
      <c r="H34" s="22">
        <f t="shared" si="1"/>
        <v>2266.6666666666665</v>
      </c>
      <c r="I34" s="22">
        <v>2000</v>
      </c>
      <c r="J34" s="27"/>
    </row>
    <row r="35" spans="1:10" ht="15.75" thickBot="1" x14ac:dyDescent="0.3">
      <c r="A35" s="3">
        <f t="shared" si="0"/>
        <v>25</v>
      </c>
      <c r="B35" s="19" t="s">
        <v>17</v>
      </c>
      <c r="C35" s="4" t="s">
        <v>0</v>
      </c>
      <c r="D35" s="4">
        <v>1</v>
      </c>
      <c r="E35" s="51">
        <v>4000</v>
      </c>
      <c r="F35" s="52">
        <v>6000</v>
      </c>
      <c r="G35" s="52">
        <v>5000</v>
      </c>
      <c r="H35" s="22">
        <f t="shared" si="1"/>
        <v>5000</v>
      </c>
      <c r="I35" s="22">
        <v>4000</v>
      </c>
      <c r="J35" s="27"/>
    </row>
    <row r="36" spans="1:10" ht="15.75" thickBot="1" x14ac:dyDescent="0.3">
      <c r="A36" s="3">
        <f t="shared" si="0"/>
        <v>26</v>
      </c>
      <c r="B36" s="19" t="s">
        <v>18</v>
      </c>
      <c r="C36" s="4" t="s">
        <v>0</v>
      </c>
      <c r="D36" s="4">
        <v>1</v>
      </c>
      <c r="E36" s="51">
        <v>5000</v>
      </c>
      <c r="F36" s="52">
        <v>6000</v>
      </c>
      <c r="G36" s="52">
        <v>6000</v>
      </c>
      <c r="H36" s="22">
        <f t="shared" si="1"/>
        <v>5666.666666666667</v>
      </c>
      <c r="I36" s="22">
        <v>5000</v>
      </c>
      <c r="J36" s="27"/>
    </row>
    <row r="37" spans="1:10" ht="30.75" thickBot="1" x14ac:dyDescent="0.3">
      <c r="A37" s="3">
        <f t="shared" si="0"/>
        <v>27</v>
      </c>
      <c r="B37" s="19" t="s">
        <v>19</v>
      </c>
      <c r="C37" s="4" t="s">
        <v>0</v>
      </c>
      <c r="D37" s="4">
        <v>1</v>
      </c>
      <c r="E37" s="51">
        <v>2500</v>
      </c>
      <c r="F37" s="52">
        <v>3000</v>
      </c>
      <c r="G37" s="52">
        <v>2800</v>
      </c>
      <c r="H37" s="22">
        <f t="shared" si="1"/>
        <v>2766.6666666666665</v>
      </c>
      <c r="I37" s="22">
        <v>2500</v>
      </c>
      <c r="J37" s="27"/>
    </row>
    <row r="38" spans="1:10" ht="30.75" thickBot="1" x14ac:dyDescent="0.3">
      <c r="A38" s="3">
        <f t="shared" si="0"/>
        <v>28</v>
      </c>
      <c r="B38" s="19" t="s">
        <v>20</v>
      </c>
      <c r="C38" s="4" t="s">
        <v>0</v>
      </c>
      <c r="D38" s="4">
        <v>1</v>
      </c>
      <c r="E38" s="51">
        <v>2000</v>
      </c>
      <c r="F38" s="52">
        <v>2200</v>
      </c>
      <c r="G38" s="52">
        <v>3000</v>
      </c>
      <c r="H38" s="22">
        <f t="shared" si="1"/>
        <v>2400</v>
      </c>
      <c r="I38" s="22">
        <v>2000</v>
      </c>
      <c r="J38" s="27"/>
    </row>
    <row r="39" spans="1:10" ht="30.75" thickBot="1" x14ac:dyDescent="0.3">
      <c r="A39" s="3">
        <f t="shared" si="0"/>
        <v>29</v>
      </c>
      <c r="B39" s="19" t="s">
        <v>21</v>
      </c>
      <c r="C39" s="4" t="s">
        <v>0</v>
      </c>
      <c r="D39" s="4">
        <v>1</v>
      </c>
      <c r="E39" s="51">
        <v>2000</v>
      </c>
      <c r="F39" s="52">
        <v>2200</v>
      </c>
      <c r="G39" s="52">
        <v>3500</v>
      </c>
      <c r="H39" s="22">
        <f t="shared" si="1"/>
        <v>2566.6666666666665</v>
      </c>
      <c r="I39" s="22">
        <v>2000</v>
      </c>
      <c r="J39" s="27"/>
    </row>
    <row r="40" spans="1:10" ht="30.75" thickBot="1" x14ac:dyDescent="0.3">
      <c r="A40" s="3">
        <f t="shared" si="0"/>
        <v>30</v>
      </c>
      <c r="B40" s="19" t="s">
        <v>22</v>
      </c>
      <c r="C40" s="4" t="s">
        <v>0</v>
      </c>
      <c r="D40" s="4">
        <v>1</v>
      </c>
      <c r="E40" s="51">
        <v>3000</v>
      </c>
      <c r="F40" s="52">
        <v>3200</v>
      </c>
      <c r="G40" s="52">
        <v>3400</v>
      </c>
      <c r="H40" s="22">
        <f t="shared" si="1"/>
        <v>3200</v>
      </c>
      <c r="I40" s="22">
        <v>3000</v>
      </c>
      <c r="J40" s="27"/>
    </row>
    <row r="41" spans="1:10" ht="15.75" thickBot="1" x14ac:dyDescent="0.3">
      <c r="A41" s="3">
        <f t="shared" si="0"/>
        <v>31</v>
      </c>
      <c r="B41" s="19" t="s">
        <v>23</v>
      </c>
      <c r="C41" s="4" t="s">
        <v>0</v>
      </c>
      <c r="D41" s="4">
        <v>1</v>
      </c>
      <c r="E41" s="51">
        <v>1500</v>
      </c>
      <c r="F41" s="52">
        <v>1550</v>
      </c>
      <c r="G41" s="52">
        <v>2000</v>
      </c>
      <c r="H41" s="22">
        <f t="shared" si="1"/>
        <v>1683.3333333333333</v>
      </c>
      <c r="I41" s="22">
        <v>1500</v>
      </c>
      <c r="J41" s="27"/>
    </row>
    <row r="42" spans="1:10" ht="15.75" thickBot="1" x14ac:dyDescent="0.3">
      <c r="A42" s="3">
        <f t="shared" si="0"/>
        <v>32</v>
      </c>
      <c r="B42" s="19" t="s">
        <v>24</v>
      </c>
      <c r="C42" s="4" t="s">
        <v>0</v>
      </c>
      <c r="D42" s="4">
        <v>1</v>
      </c>
      <c r="E42" s="51">
        <v>4750</v>
      </c>
      <c r="F42" s="52">
        <v>5000</v>
      </c>
      <c r="G42" s="52">
        <v>5000</v>
      </c>
      <c r="H42" s="22">
        <f t="shared" si="1"/>
        <v>4916.666666666667</v>
      </c>
      <c r="I42" s="22">
        <v>4750</v>
      </c>
      <c r="J42" s="27"/>
    </row>
    <row r="43" spans="1:10" ht="30.75" thickBot="1" x14ac:dyDescent="0.3">
      <c r="A43" s="3">
        <f t="shared" si="0"/>
        <v>33</v>
      </c>
      <c r="B43" s="19" t="s">
        <v>25</v>
      </c>
      <c r="C43" s="4" t="s">
        <v>0</v>
      </c>
      <c r="D43" s="4">
        <v>1</v>
      </c>
      <c r="E43" s="51">
        <v>4000</v>
      </c>
      <c r="F43" s="52">
        <v>4200</v>
      </c>
      <c r="G43" s="52">
        <v>4500</v>
      </c>
      <c r="H43" s="22">
        <f t="shared" si="1"/>
        <v>4233.333333333333</v>
      </c>
      <c r="I43" s="22">
        <v>4000</v>
      </c>
      <c r="J43" s="27"/>
    </row>
    <row r="44" spans="1:10" ht="15.75" thickBot="1" x14ac:dyDescent="0.3">
      <c r="A44" s="3">
        <v>34</v>
      </c>
      <c r="B44" s="19" t="s">
        <v>26</v>
      </c>
      <c r="C44" s="4" t="s">
        <v>0</v>
      </c>
      <c r="D44" s="4">
        <v>1</v>
      </c>
      <c r="E44" s="51">
        <v>4000</v>
      </c>
      <c r="F44" s="52">
        <v>4500</v>
      </c>
      <c r="G44" s="52">
        <v>3000</v>
      </c>
      <c r="H44" s="22">
        <f t="shared" si="1"/>
        <v>3833.3333333333335</v>
      </c>
      <c r="I44" s="22">
        <v>4000</v>
      </c>
      <c r="J44" s="27"/>
    </row>
    <row r="45" spans="1:10" ht="15.75" thickBot="1" x14ac:dyDescent="0.3">
      <c r="A45" s="3">
        <v>35</v>
      </c>
      <c r="B45" s="19" t="s">
        <v>27</v>
      </c>
      <c r="C45" s="4" t="s">
        <v>0</v>
      </c>
      <c r="D45" s="4">
        <v>1</v>
      </c>
      <c r="E45" s="51">
        <v>15000</v>
      </c>
      <c r="F45" s="52">
        <v>16000</v>
      </c>
      <c r="G45" s="52">
        <v>20000</v>
      </c>
      <c r="H45" s="22">
        <f t="shared" si="1"/>
        <v>17000</v>
      </c>
      <c r="I45" s="22">
        <v>15000</v>
      </c>
      <c r="J45" s="27"/>
    </row>
    <row r="46" spans="1:10" ht="15.75" thickBot="1" x14ac:dyDescent="0.3">
      <c r="A46" s="3">
        <v>36</v>
      </c>
      <c r="B46" s="19" t="s">
        <v>28</v>
      </c>
      <c r="C46" s="4" t="s">
        <v>0</v>
      </c>
      <c r="D46" s="4">
        <v>1</v>
      </c>
      <c r="E46" s="51">
        <v>1800</v>
      </c>
      <c r="F46" s="52">
        <v>1900</v>
      </c>
      <c r="G46" s="52">
        <v>2000</v>
      </c>
      <c r="H46" s="22">
        <f>(E46+F46+G46)/3</f>
        <v>1900</v>
      </c>
      <c r="I46" s="22">
        <v>1800</v>
      </c>
      <c r="J46" s="27"/>
    </row>
    <row r="47" spans="1:10" x14ac:dyDescent="0.25">
      <c r="A47" s="3"/>
      <c r="B47" s="21"/>
      <c r="C47" s="4"/>
      <c r="D47" s="4"/>
      <c r="E47" s="53"/>
      <c r="F47" s="54"/>
      <c r="G47" s="52"/>
      <c r="H47" s="5"/>
      <c r="I47" s="5"/>
      <c r="J47" s="27"/>
    </row>
    <row r="48" spans="1:10" ht="30" x14ac:dyDescent="0.25">
      <c r="A48" s="58">
        <v>2</v>
      </c>
      <c r="B48" s="58" t="s">
        <v>72</v>
      </c>
      <c r="C48" s="46" t="s">
        <v>0</v>
      </c>
      <c r="D48" s="46">
        <v>1</v>
      </c>
      <c r="E48" s="55">
        <v>4200</v>
      </c>
      <c r="F48" s="52">
        <v>5000</v>
      </c>
      <c r="G48" s="52">
        <v>6000</v>
      </c>
      <c r="H48" s="59">
        <f t="shared" ref="H48" si="2">ROUND(((E48+F48+G48)/3),2)</f>
        <v>5066.67</v>
      </c>
      <c r="I48" s="60">
        <f t="shared" ref="I48" si="3">MIN(E48:G48)</f>
        <v>4200</v>
      </c>
      <c r="J48" s="27"/>
    </row>
    <row r="49" spans="1:10" ht="30.75" thickBot="1" x14ac:dyDescent="0.3">
      <c r="A49" s="58">
        <v>3</v>
      </c>
      <c r="B49" s="58" t="s">
        <v>71</v>
      </c>
      <c r="C49" s="46"/>
      <c r="D49" s="46"/>
      <c r="E49" s="55"/>
      <c r="F49" s="52"/>
      <c r="G49" s="52"/>
      <c r="H49" s="59"/>
      <c r="I49" s="60">
        <f>SUM(I50:I72)</f>
        <v>77070</v>
      </c>
      <c r="J49" s="27"/>
    </row>
    <row r="50" spans="1:10" ht="15.75" thickBot="1" x14ac:dyDescent="0.3">
      <c r="A50" s="3">
        <v>1</v>
      </c>
      <c r="B50" s="3" t="s">
        <v>29</v>
      </c>
      <c r="C50" s="4" t="s">
        <v>0</v>
      </c>
      <c r="D50" s="4">
        <v>1</v>
      </c>
      <c r="E50" s="56">
        <v>3200</v>
      </c>
      <c r="F50" s="52">
        <v>3700</v>
      </c>
      <c r="G50" s="11">
        <v>4000</v>
      </c>
      <c r="H50" s="23">
        <v>3200</v>
      </c>
      <c r="I50" s="23">
        <v>3200</v>
      </c>
      <c r="J50" s="27"/>
    </row>
    <row r="51" spans="1:10" ht="15.75" thickBot="1" x14ac:dyDescent="0.3">
      <c r="A51" s="3">
        <v>2</v>
      </c>
      <c r="B51" s="3" t="s">
        <v>30</v>
      </c>
      <c r="C51" s="4" t="s">
        <v>0</v>
      </c>
      <c r="D51" s="4">
        <v>1</v>
      </c>
      <c r="E51" s="57">
        <v>5500</v>
      </c>
      <c r="F51" s="52">
        <v>5900</v>
      </c>
      <c r="G51" s="11">
        <v>6500</v>
      </c>
      <c r="H51" s="24">
        <v>5500</v>
      </c>
      <c r="I51" s="24">
        <v>5500</v>
      </c>
      <c r="J51" s="27"/>
    </row>
    <row r="52" spans="1:10" ht="15.75" thickBot="1" x14ac:dyDescent="0.3">
      <c r="A52" s="3">
        <f t="shared" si="0"/>
        <v>3</v>
      </c>
      <c r="B52" s="3" t="s">
        <v>31</v>
      </c>
      <c r="C52" s="4" t="s">
        <v>0</v>
      </c>
      <c r="D52" s="4">
        <v>1</v>
      </c>
      <c r="E52" s="57">
        <v>1000</v>
      </c>
      <c r="F52" s="52">
        <v>1200</v>
      </c>
      <c r="G52" s="11">
        <v>2000</v>
      </c>
      <c r="H52" s="24">
        <v>1000</v>
      </c>
      <c r="I52" s="24">
        <v>1000</v>
      </c>
      <c r="J52" s="27"/>
    </row>
    <row r="53" spans="1:10" ht="15.75" thickBot="1" x14ac:dyDescent="0.3">
      <c r="A53" s="3">
        <f t="shared" si="0"/>
        <v>4</v>
      </c>
      <c r="B53" s="3" t="s">
        <v>32</v>
      </c>
      <c r="C53" s="4" t="s">
        <v>33</v>
      </c>
      <c r="D53" s="4">
        <v>1</v>
      </c>
      <c r="E53" s="57">
        <v>400</v>
      </c>
      <c r="F53" s="52">
        <v>650</v>
      </c>
      <c r="G53" s="11">
        <v>500</v>
      </c>
      <c r="H53" s="24">
        <v>100</v>
      </c>
      <c r="I53" s="24">
        <v>400</v>
      </c>
      <c r="J53" s="27"/>
    </row>
    <row r="54" spans="1:10" ht="15.75" thickBot="1" x14ac:dyDescent="0.3">
      <c r="A54" s="3">
        <f t="shared" si="0"/>
        <v>5</v>
      </c>
      <c r="B54" s="3" t="s">
        <v>34</v>
      </c>
      <c r="C54" s="4" t="s">
        <v>0</v>
      </c>
      <c r="D54" s="4">
        <v>1</v>
      </c>
      <c r="E54" s="57">
        <v>4500</v>
      </c>
      <c r="F54" s="52">
        <v>4800</v>
      </c>
      <c r="G54" s="11">
        <v>5000</v>
      </c>
      <c r="H54" s="24">
        <v>4500</v>
      </c>
      <c r="I54" s="24">
        <v>4500</v>
      </c>
      <c r="J54" s="27"/>
    </row>
    <row r="55" spans="1:10" ht="15.75" thickBot="1" x14ac:dyDescent="0.3">
      <c r="A55" s="3">
        <f t="shared" si="0"/>
        <v>6</v>
      </c>
      <c r="B55" s="3" t="s">
        <v>35</v>
      </c>
      <c r="C55" s="4" t="s">
        <v>0</v>
      </c>
      <c r="D55" s="4">
        <v>1</v>
      </c>
      <c r="E55" s="57">
        <v>1500</v>
      </c>
      <c r="F55" s="52">
        <v>1900</v>
      </c>
      <c r="G55" s="11">
        <v>2000</v>
      </c>
      <c r="H55" s="24">
        <v>1500</v>
      </c>
      <c r="I55" s="24">
        <v>1500</v>
      </c>
      <c r="J55" s="27"/>
    </row>
    <row r="56" spans="1:10" ht="15.75" thickBot="1" x14ac:dyDescent="0.3">
      <c r="A56" s="3">
        <f t="shared" si="0"/>
        <v>7</v>
      </c>
      <c r="B56" s="3" t="s">
        <v>36</v>
      </c>
      <c r="C56" s="4" t="s">
        <v>0</v>
      </c>
      <c r="D56" s="4">
        <v>1</v>
      </c>
      <c r="E56" s="57">
        <v>1200</v>
      </c>
      <c r="F56" s="52">
        <v>1600</v>
      </c>
      <c r="G56" s="11">
        <v>1500</v>
      </c>
      <c r="H56" s="24">
        <v>1200</v>
      </c>
      <c r="I56" s="24">
        <v>1200</v>
      </c>
      <c r="J56" s="27"/>
    </row>
    <row r="57" spans="1:10" ht="15.75" thickBot="1" x14ac:dyDescent="0.3">
      <c r="A57" s="3">
        <f t="shared" si="0"/>
        <v>8</v>
      </c>
      <c r="B57" s="3" t="s">
        <v>37</v>
      </c>
      <c r="C57" s="4" t="s">
        <v>0</v>
      </c>
      <c r="D57" s="4">
        <v>1</v>
      </c>
      <c r="E57" s="57">
        <v>8000</v>
      </c>
      <c r="F57" s="52">
        <v>8800</v>
      </c>
      <c r="G57" s="11">
        <v>10000</v>
      </c>
      <c r="H57" s="24">
        <v>8000</v>
      </c>
      <c r="I57" s="24">
        <v>8000</v>
      </c>
      <c r="J57" s="27"/>
    </row>
    <row r="58" spans="1:10" ht="15.75" thickBot="1" x14ac:dyDescent="0.3">
      <c r="A58" s="3">
        <f t="shared" si="0"/>
        <v>9</v>
      </c>
      <c r="B58" s="3" t="s">
        <v>38</v>
      </c>
      <c r="C58" s="4" t="s">
        <v>0</v>
      </c>
      <c r="D58" s="4">
        <v>1</v>
      </c>
      <c r="E58" s="57">
        <v>500</v>
      </c>
      <c r="F58" s="52">
        <v>700</v>
      </c>
      <c r="G58" s="11">
        <v>700</v>
      </c>
      <c r="H58" s="24">
        <v>500</v>
      </c>
      <c r="I58" s="24">
        <v>500</v>
      </c>
      <c r="J58" s="27"/>
    </row>
    <row r="59" spans="1:10" ht="15.75" thickBot="1" x14ac:dyDescent="0.3">
      <c r="A59" s="3">
        <f t="shared" si="0"/>
        <v>10</v>
      </c>
      <c r="B59" s="3" t="s">
        <v>39</v>
      </c>
      <c r="C59" s="4" t="s">
        <v>0</v>
      </c>
      <c r="D59" s="4">
        <v>1</v>
      </c>
      <c r="E59" s="57">
        <v>700</v>
      </c>
      <c r="F59" s="52">
        <v>900</v>
      </c>
      <c r="G59" s="11">
        <v>1000</v>
      </c>
      <c r="H59" s="24">
        <v>700</v>
      </c>
      <c r="I59" s="24">
        <v>700</v>
      </c>
      <c r="J59" s="27"/>
    </row>
    <row r="60" spans="1:10" x14ac:dyDescent="0.25">
      <c r="A60" s="3">
        <f t="shared" si="0"/>
        <v>11</v>
      </c>
      <c r="B60" s="3" t="s">
        <v>40</v>
      </c>
      <c r="C60" s="4" t="s">
        <v>0</v>
      </c>
      <c r="D60" s="4">
        <v>1</v>
      </c>
      <c r="E60" s="55">
        <v>1450</v>
      </c>
      <c r="F60" s="52">
        <v>1600</v>
      </c>
      <c r="G60" s="11">
        <v>1600</v>
      </c>
      <c r="H60" s="25">
        <v>1450</v>
      </c>
      <c r="I60" s="25">
        <v>1450</v>
      </c>
      <c r="J60" s="27"/>
    </row>
    <row r="61" spans="1:10" x14ac:dyDescent="0.25">
      <c r="A61" s="3">
        <f t="shared" si="0"/>
        <v>12</v>
      </c>
      <c r="B61" s="3" t="s">
        <v>41</v>
      </c>
      <c r="C61" s="4" t="s">
        <v>0</v>
      </c>
      <c r="D61" s="4">
        <v>1</v>
      </c>
      <c r="E61" s="55">
        <v>870</v>
      </c>
      <c r="F61" s="52">
        <v>1000</v>
      </c>
      <c r="G61" s="11">
        <v>1000</v>
      </c>
      <c r="H61" s="25">
        <v>870</v>
      </c>
      <c r="I61" s="25">
        <v>870</v>
      </c>
      <c r="J61" s="27"/>
    </row>
    <row r="62" spans="1:10" x14ac:dyDescent="0.25">
      <c r="A62" s="3">
        <f t="shared" si="0"/>
        <v>13</v>
      </c>
      <c r="B62" s="3" t="s">
        <v>37</v>
      </c>
      <c r="C62" s="4" t="s">
        <v>0</v>
      </c>
      <c r="D62" s="4">
        <v>1</v>
      </c>
      <c r="E62" s="55">
        <v>6000</v>
      </c>
      <c r="F62" s="52">
        <v>6600</v>
      </c>
      <c r="G62" s="11">
        <v>8000</v>
      </c>
      <c r="H62" s="25">
        <v>6000</v>
      </c>
      <c r="I62" s="25">
        <v>6000</v>
      </c>
      <c r="J62" s="27"/>
    </row>
    <row r="63" spans="1:10" x14ac:dyDescent="0.25">
      <c r="A63" s="3">
        <f t="shared" si="0"/>
        <v>14</v>
      </c>
      <c r="B63" s="3" t="s">
        <v>42</v>
      </c>
      <c r="C63" s="4" t="s">
        <v>0</v>
      </c>
      <c r="D63" s="4">
        <v>1</v>
      </c>
      <c r="E63" s="55">
        <v>1300</v>
      </c>
      <c r="F63" s="52">
        <v>1500</v>
      </c>
      <c r="G63" s="11">
        <v>1600</v>
      </c>
      <c r="H63" s="25">
        <v>1300</v>
      </c>
      <c r="I63" s="25">
        <v>1300</v>
      </c>
      <c r="J63" s="27"/>
    </row>
    <row r="64" spans="1:10" x14ac:dyDescent="0.25">
      <c r="A64" s="3">
        <f t="shared" si="0"/>
        <v>15</v>
      </c>
      <c r="B64" s="3" t="s">
        <v>43</v>
      </c>
      <c r="C64" s="4" t="s">
        <v>0</v>
      </c>
      <c r="D64" s="4">
        <v>1</v>
      </c>
      <c r="E64" s="55">
        <v>1850</v>
      </c>
      <c r="F64" s="52">
        <v>2000</v>
      </c>
      <c r="G64" s="11">
        <v>2000</v>
      </c>
      <c r="H64" s="25">
        <v>1850</v>
      </c>
      <c r="I64" s="25">
        <v>1850</v>
      </c>
      <c r="J64" s="27"/>
    </row>
    <row r="65" spans="1:10" x14ac:dyDescent="0.25">
      <c r="A65" s="3">
        <f t="shared" si="0"/>
        <v>16</v>
      </c>
      <c r="B65" s="3" t="s">
        <v>44</v>
      </c>
      <c r="C65" s="4" t="s">
        <v>0</v>
      </c>
      <c r="D65" s="4">
        <v>1</v>
      </c>
      <c r="E65" s="55">
        <v>1300</v>
      </c>
      <c r="F65" s="52">
        <v>2200</v>
      </c>
      <c r="G65" s="11">
        <v>1400</v>
      </c>
      <c r="H65" s="25">
        <v>1300</v>
      </c>
      <c r="I65" s="25">
        <v>1300</v>
      </c>
      <c r="J65" s="27"/>
    </row>
    <row r="66" spans="1:10" x14ac:dyDescent="0.25">
      <c r="A66" s="3">
        <f t="shared" si="0"/>
        <v>17</v>
      </c>
      <c r="B66" s="3" t="s">
        <v>45</v>
      </c>
      <c r="C66" s="4" t="s">
        <v>0</v>
      </c>
      <c r="D66" s="4">
        <v>1</v>
      </c>
      <c r="E66" s="55">
        <v>1200</v>
      </c>
      <c r="F66" s="52">
        <v>1300</v>
      </c>
      <c r="G66" s="11">
        <v>1400</v>
      </c>
      <c r="H66" s="25">
        <v>1200</v>
      </c>
      <c r="I66" s="25">
        <v>1200</v>
      </c>
      <c r="J66" s="27"/>
    </row>
    <row r="67" spans="1:10" x14ac:dyDescent="0.25">
      <c r="A67" s="3">
        <f t="shared" si="0"/>
        <v>18</v>
      </c>
      <c r="B67" s="3" t="s">
        <v>46</v>
      </c>
      <c r="C67" s="4" t="s">
        <v>0</v>
      </c>
      <c r="D67" s="4">
        <v>1</v>
      </c>
      <c r="E67" s="55">
        <v>4800</v>
      </c>
      <c r="F67" s="52">
        <v>5000</v>
      </c>
      <c r="G67" s="11">
        <v>5000</v>
      </c>
      <c r="H67" s="25">
        <v>4800</v>
      </c>
      <c r="I67" s="25">
        <v>4800</v>
      </c>
      <c r="J67" s="27"/>
    </row>
    <row r="68" spans="1:10" x14ac:dyDescent="0.25">
      <c r="A68" s="3">
        <f t="shared" si="0"/>
        <v>19</v>
      </c>
      <c r="B68" s="3" t="s">
        <v>47</v>
      </c>
      <c r="C68" s="4" t="s">
        <v>0</v>
      </c>
      <c r="D68" s="4">
        <v>1</v>
      </c>
      <c r="E68" s="55">
        <v>7800</v>
      </c>
      <c r="F68" s="52">
        <v>8700</v>
      </c>
      <c r="G68" s="11">
        <v>8000</v>
      </c>
      <c r="H68" s="25">
        <v>7800</v>
      </c>
      <c r="I68" s="25">
        <v>7800</v>
      </c>
      <c r="J68" s="27"/>
    </row>
    <row r="69" spans="1:10" x14ac:dyDescent="0.25">
      <c r="A69" s="3">
        <f t="shared" si="0"/>
        <v>20</v>
      </c>
      <c r="B69" s="3" t="s">
        <v>48</v>
      </c>
      <c r="C69" s="4" t="s">
        <v>0</v>
      </c>
      <c r="D69" s="4">
        <v>1</v>
      </c>
      <c r="E69" s="55">
        <v>3600</v>
      </c>
      <c r="F69" s="52">
        <v>4200</v>
      </c>
      <c r="G69" s="11">
        <v>4000</v>
      </c>
      <c r="H69" s="25">
        <v>3600</v>
      </c>
      <c r="I69" s="25">
        <v>3600</v>
      </c>
      <c r="J69" s="27"/>
    </row>
    <row r="70" spans="1:10" x14ac:dyDescent="0.25">
      <c r="A70" s="3">
        <f t="shared" si="0"/>
        <v>21</v>
      </c>
      <c r="B70" s="3" t="s">
        <v>49</v>
      </c>
      <c r="C70" s="4" t="s">
        <v>0</v>
      </c>
      <c r="D70" s="4">
        <v>1</v>
      </c>
      <c r="E70" s="55">
        <v>16000</v>
      </c>
      <c r="F70" s="52">
        <v>16500</v>
      </c>
      <c r="G70" s="11">
        <v>18000</v>
      </c>
      <c r="H70" s="25">
        <v>16000</v>
      </c>
      <c r="I70" s="25">
        <v>16000</v>
      </c>
      <c r="J70" s="27"/>
    </row>
    <row r="71" spans="1:10" x14ac:dyDescent="0.25">
      <c r="A71" s="3">
        <f t="shared" si="0"/>
        <v>22</v>
      </c>
      <c r="B71" s="3" t="s">
        <v>50</v>
      </c>
      <c r="C71" s="4" t="s">
        <v>0</v>
      </c>
      <c r="D71" s="4">
        <v>1</v>
      </c>
      <c r="E71" s="55">
        <v>3600</v>
      </c>
      <c r="F71" s="52">
        <v>4000</v>
      </c>
      <c r="G71" s="11">
        <v>4000</v>
      </c>
      <c r="H71" s="25">
        <v>3600</v>
      </c>
      <c r="I71" s="25">
        <v>3600</v>
      </c>
      <c r="J71" s="27"/>
    </row>
    <row r="72" spans="1:10" x14ac:dyDescent="0.25">
      <c r="A72" s="3">
        <f t="shared" si="0"/>
        <v>23</v>
      </c>
      <c r="B72" s="3" t="s">
        <v>51</v>
      </c>
      <c r="C72" s="4" t="s">
        <v>33</v>
      </c>
      <c r="D72" s="4">
        <v>1</v>
      </c>
      <c r="E72" s="55">
        <v>800</v>
      </c>
      <c r="F72" s="52">
        <v>1400</v>
      </c>
      <c r="G72" s="11">
        <v>1000</v>
      </c>
      <c r="H72" s="25">
        <v>500</v>
      </c>
      <c r="I72" s="25">
        <v>800</v>
      </c>
      <c r="J72" s="28"/>
    </row>
    <row r="73" spans="1:10" x14ac:dyDescent="0.25">
      <c r="A73" s="13"/>
      <c r="B73" s="13" t="s">
        <v>52</v>
      </c>
      <c r="C73" s="14"/>
      <c r="D73" s="14"/>
      <c r="E73" s="15">
        <f>SUM(E11:E72)</f>
        <v>182070</v>
      </c>
      <c r="F73" s="15">
        <f>SUM(F11:F72)</f>
        <v>209700</v>
      </c>
      <c r="G73" s="15">
        <f>SUM(G11:G72)</f>
        <v>220800</v>
      </c>
      <c r="H73" s="16">
        <f>SUM(H11:H72)</f>
        <v>196186.66999999998</v>
      </c>
      <c r="I73" s="16">
        <f>E73</f>
        <v>182070</v>
      </c>
      <c r="J73" s="6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7.100000000000001" customHeight="1" x14ac:dyDescent="0.25">
      <c r="A75" s="39" t="s">
        <v>65</v>
      </c>
      <c r="B75" s="39"/>
      <c r="C75" s="17">
        <v>1000000</v>
      </c>
      <c r="D75" s="43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75,0))&gt;6,ROMAN(MID(ROUNDDOWN(C75,0),1,LEN(ROUNDDOWN(C75,0))-6)+0)&amp;" миллионов "&amp;ROMAN(MID(ROUNDDOWN(C75,0),LEN(ROUNDDOWN(C75,0))-5,3)+0)&amp;" тысяч "&amp;ROMAN(MID(ROUNDDOWN(C75,0),LEN(ROUNDDOWN(C75,0))-2,3)+0)&amp;" рублей",IF(LEN(ROUNDDOWN(C75,0))&gt;3,ROMAN(MID(ROUNDDOWN(C75,0),1,LEN(ROUNDDOWN(C75,0))-3)+0)&amp;" тысяч "&amp;ROMAN(MID(ROUNDDOWN(C75,0),LEN(ROUNDDOWN(C75,0))-2,3)+0)&amp;" рублей",ROMAN(ROUNDDOWN(C75,0))&amp;"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"&amp;SUBSTITUTE(SUBSTITUTE(SUBSTITUTE(SUBSTITUTE(SUBSTITUTE(SUBSTITUTE(SUBSTITUTE(SUBSTITUTE(RIGHT(TEXT(C75,"0,00"),2)&amp;"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один миллион рублей 00 копеек</v>
      </c>
      <c r="E75" s="43"/>
      <c r="F75" s="43"/>
      <c r="G75" s="43"/>
      <c r="H75" s="43"/>
      <c r="I75" s="43"/>
      <c r="J75" s="43"/>
    </row>
    <row r="76" spans="1:10" ht="17.100000000000001" customHeight="1" x14ac:dyDescent="0.25">
      <c r="A76" s="41" t="s">
        <v>67</v>
      </c>
      <c r="B76" s="41"/>
      <c r="C76" s="18">
        <v>182070</v>
      </c>
      <c r="D76" s="42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J73,0))&gt;6,ROMAN(MID(ROUNDDOWN(J73,0),1,LEN(ROUNDDOWN(J73,0))-6)+0)&amp;" миллионов "&amp;ROMAN(MID(ROUNDDOWN(J73,0),LEN(ROUNDDOWN(J73,0))-5,3)+0)&amp;" тысяч "&amp;ROMAN(MID(ROUNDDOWN(J73,0),LEN(ROUNDDOWN(J73,0))-2,3)+0)&amp;" рублей",IF(LEN(ROUNDDOWN(J73,0))&gt;3,ROMAN(MID(ROUNDDOWN(J73,0),1,LEN(ROUNDDOWN(J73,0))-3)+0)&amp;" тысяч "&amp;ROMAN(MID(ROUNDDOWN(J73,0),LEN(ROUNDDOWN(J73,0))-2,3)+0)&amp;" рублей",ROMAN(ROUNDDOWN(J73,0))&amp;"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"&amp;SUBSTITUTE(SUBSTITUTE(SUBSTITUTE(SUBSTITUTE(SUBSTITUTE(SUBSTITUTE(SUBSTITUTE(SUBSTITUTE(RIGHT(TEXT(J73,"0,00"),2)&amp;"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00 копеек</v>
      </c>
      <c r="E76" s="42"/>
      <c r="F76" s="42"/>
      <c r="G76" s="42"/>
      <c r="H76" s="42"/>
      <c r="I76" s="42"/>
      <c r="J76" s="42"/>
    </row>
    <row r="77" spans="1:10" ht="17.100000000000001" customHeight="1" x14ac:dyDescent="0.25">
      <c r="A77" s="7"/>
      <c r="B77" s="7"/>
      <c r="C77" s="9"/>
      <c r="D77" s="9"/>
      <c r="E77" s="9"/>
      <c r="F77" s="9"/>
      <c r="G77" s="9"/>
      <c r="H77" s="9"/>
      <c r="I77" s="9"/>
      <c r="J77" s="9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9.85" customHeight="1" x14ac:dyDescent="0.25">
      <c r="A79" s="40" t="s">
        <v>66</v>
      </c>
      <c r="B79" s="40"/>
      <c r="C79" s="40"/>
      <c r="D79" s="40"/>
      <c r="E79" s="40"/>
      <c r="F79" s="40"/>
      <c r="G79" s="40"/>
      <c r="H79" s="40"/>
      <c r="I79" s="40"/>
      <c r="J79" s="40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</row>
  </sheetData>
  <mergeCells count="19">
    <mergeCell ref="A75:B75"/>
    <mergeCell ref="A79:J79"/>
    <mergeCell ref="A76:B76"/>
    <mergeCell ref="D76:J76"/>
    <mergeCell ref="D75:J75"/>
    <mergeCell ref="J11:J72"/>
    <mergeCell ref="J8:J9"/>
    <mergeCell ref="D1:J1"/>
    <mergeCell ref="A3:J3"/>
    <mergeCell ref="A4:J4"/>
    <mergeCell ref="A5:J5"/>
    <mergeCell ref="A6:J6"/>
    <mergeCell ref="A8:A9"/>
    <mergeCell ref="B8:B9"/>
    <mergeCell ref="C8:C9"/>
    <mergeCell ref="D8:D9"/>
    <mergeCell ref="H8:H9"/>
    <mergeCell ref="I8:I9"/>
    <mergeCell ref="E8:G8"/>
  </mergeCells>
  <pageMargins left="0.7" right="0.7" top="0.75" bottom="0.75" header="0.3" footer="0.3"/>
  <pageSetup paperSize="9" scale="99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2026-04-27T07:02:00Z</dcterms:modified>
</cp:coreProperties>
</file>