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m.kochegarova\Desktop\16_Р_устройство контейнерных площадок\Документация\"/>
    </mc:Choice>
  </mc:AlternateContent>
  <xr:revisionPtr revIDLastSave="0" documentId="13_ncr:1_{F528DF1A-B8DE-4356-878F-683FAACE318E}" xr6:coauthVersionLast="45" xr6:coauthVersionMax="47" xr10:uidLastSave="{00000000-0000-0000-0000-000000000000}"/>
  <bookViews>
    <workbookView xWindow="9915" yWindow="1395" windowWidth="16695" windowHeight="14205" xr2:uid="{00000000-000D-0000-FFFF-FFFF00000000}"/>
  </bookViews>
  <sheets>
    <sheet name="Сводный сметный расчет1 - ССРСС" sheetId="1" r:id="rId1"/>
  </sheets>
  <definedNames>
    <definedName name="_xlnm.Print_Titles" localSheetId="0">'Сводный сметный расчет1 - ССРСС'!$23:$23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  <c r="G30" i="1" l="1"/>
  <c r="G32" i="1" s="1"/>
  <c r="D29" i="1"/>
  <c r="D30" i="1" s="1"/>
  <c r="D32" i="1" s="1"/>
  <c r="F29" i="1"/>
  <c r="F30" i="1" s="1"/>
  <c r="F32" i="1" s="1"/>
  <c r="F34" i="1" s="1"/>
  <c r="E29" i="1"/>
  <c r="E30" i="1" s="1"/>
  <c r="E32" i="1" s="1"/>
  <c r="E34" i="1" l="1"/>
  <c r="E35" i="1" s="1"/>
  <c r="E36" i="1" s="1"/>
  <c r="D34" i="1"/>
  <c r="D35" i="1" s="1"/>
  <c r="D36" i="1" s="1"/>
  <c r="G34" i="1"/>
  <c r="G35" i="1" s="1"/>
  <c r="G36" i="1" s="1"/>
  <c r="H29" i="1"/>
  <c r="H30" i="1" s="1"/>
  <c r="H32" i="1" s="1"/>
  <c r="F35" i="1"/>
  <c r="F36" i="1" s="1"/>
  <c r="H36" i="1" l="1"/>
  <c r="H34" i="1"/>
  <c r="H35" i="1" s="1"/>
</calcChain>
</file>

<file path=xl/sharedStrings.xml><?xml version="1.0" encoding="utf-8"?>
<sst xmlns="http://schemas.openxmlformats.org/spreadsheetml/2006/main" count="55" uniqueCount="50">
  <si>
    <t>№ п/п</t>
  </si>
  <si>
    <t>Обоснование</t>
  </si>
  <si>
    <t>Наименование глав, объектов капитального строительства, работ и затрат</t>
  </si>
  <si>
    <t xml:space="preserve">Сметная стоимость, тыс. руб. </t>
  </si>
  <si>
    <t>Строительных
(ремонтно- строительных, ремонтно- реставра ционных) работ</t>
  </si>
  <si>
    <t>монтажных работ</t>
  </si>
  <si>
    <t>оборудования</t>
  </si>
  <si>
    <t>прочих затрат</t>
  </si>
  <si>
    <t>всего</t>
  </si>
  <si>
    <t>Глава 1. Подготовка территории строительства</t>
  </si>
  <si>
    <t>Итого по Главе 1. "Подготовка территории строительства"</t>
  </si>
  <si>
    <t>Итого по Главам 1-12</t>
  </si>
  <si>
    <t>Непредвиденные затраты</t>
  </si>
  <si>
    <t>Итого с учетом "Непредвиденные затраты"</t>
  </si>
  <si>
    <t>Налоги и обязательные платежи</t>
  </si>
  <si>
    <t>Итого "Налоги и обязательные платежи"</t>
  </si>
  <si>
    <t>Итого по сводному расчету</t>
  </si>
  <si>
    <t>_____________________</t>
  </si>
  <si>
    <t>Итого по Главам 1-2</t>
  </si>
  <si>
    <t>НДС - 22%</t>
  </si>
  <si>
    <t>от 28.11.2025 №425-ФЗ</t>
  </si>
  <si>
    <t>А.Р. Хабибуллин</t>
  </si>
  <si>
    <t>Директор АНО "Фонд развития города Иннополис"</t>
  </si>
  <si>
    <t>Составлен(а) в базисном (текущем) уровне цен I квартал 2026 года</t>
  </si>
  <si>
    <t>СВОДНЫЙ СМЕТНЫЙ РАСЧЕТ СТОИМОСТИ</t>
  </si>
  <si>
    <t>УТВЕРЖДАЮ:</t>
  </si>
  <si>
    <t xml:space="preserve">Итого по Главе 1. </t>
  </si>
  <si>
    <t>Выполнение работ по устройству контейнерных площадок для раздельного сбора отходов (вторсырья) по адресу: РТ, Верхнеуслонский район, г. Иннополис, ул. Спортивная, д. 112</t>
  </si>
  <si>
    <t>Выполнение работ по устройству контейнерных площадок для раздельного сбора отходов (вторсырья) по адресу: РТ, Верхнеуслонский район, г. Иннополис,  ул. Спортивная, д. 124</t>
  </si>
  <si>
    <t>Выполнение работ по устройству контейнерных площадок для раздельного сбора отходов (вторсырья) по адресу: РТ, Верхнеуслонский район, г. Иннополис,  ул. Спортивная, д. 128</t>
  </si>
  <si>
    <t>Выполнение работ по устройству контейнерных площадок для раздельного сбора отходов (вторсырья) по адресу: РТ, Верхнеуслонский район, г. Иннополис, ул. Спортивная, д.108</t>
  </si>
  <si>
    <t>Обоснование начальной (максимальной) цены договора</t>
  </si>
  <si>
    <t>Выполнение работ по устройству контейнерных площадок для раздельного сбора отходов (вторсырья)</t>
  </si>
  <si>
    <t>(указывается предмет договора)</t>
  </si>
  <si>
    <t>(выполнение работ)</t>
  </si>
  <si>
    <t>Основные характеристики объекта закупки</t>
  </si>
  <si>
    <t>Количество и характеристики работ определены в Техническом задании настоящей документации (Часть 1 к документации запроса предложений в электронной форме)</t>
  </si>
  <si>
    <t xml:space="preserve">представлен ниже </t>
  </si>
  <si>
    <t>Начальная (максимальная) цена договора рассчитана проектно-сметным методом:</t>
  </si>
  <si>
    <t>Расчет начальной максимальной цены договора</t>
  </si>
  <si>
    <t>Таким образом,</t>
  </si>
  <si>
    <t>Расчет ОНМЦД (Сводный сметный расчет стоимости)</t>
  </si>
  <si>
    <t xml:space="preserve">Часть 6 к документации редукциона в электронной форме </t>
  </si>
  <si>
    <t>ЛСР №1 (Часть № 6.1 к документации редукциона в электронной форме)</t>
  </si>
  <si>
    <t>ЛСР №2 (Часть № 6.2 к документации редукциона в электронной форме)</t>
  </si>
  <si>
    <t>ЛСР №3 (Часть № 6.3 к документации редукциона в электронной форме ))</t>
  </si>
  <si>
    <t>ЛСР №4 (Часть № 6.4 к документации редукциона в электронной форме)</t>
  </si>
  <si>
    <r>
      <rPr>
        <sz val="8"/>
        <color rgb="FFFF0000"/>
        <rFont val="Arial"/>
        <family val="2"/>
        <charset val="204"/>
      </rPr>
      <t xml:space="preserve">* </t>
    </r>
    <r>
      <rPr>
        <sz val="8"/>
        <color rgb="FF000000"/>
        <rFont val="Arial"/>
        <family val="2"/>
        <charset val="204"/>
      </rPr>
      <t>Цена включает в себя все затраты на выполнение требований и условий, предусмотренных Договором, в том числе все расходы Подрядчика на уплату таможенных платежей, налогов, сборов и других обязательных платежей, включая перевозку, доставку материалов до места нахождения Заказчика (места выполнения работ), а также выполнение работ (в т.ч. демонтажных и монтажных работ) в соответствии с Техническим заданием и Локальными сметными ресурсными расчетами</t>
    </r>
  </si>
  <si>
    <t>Глава 1. Работы по устройству 4-х контейнерных площадок для раздельного сбора твердых коммунальных отходов (вторсырья)</t>
  </si>
  <si>
    <r>
      <t>Начальная (максимальная) цена договора составляет</t>
    </r>
    <r>
      <rPr>
        <b/>
        <sz val="8"/>
        <color rgb="FFFF0000"/>
        <rFont val="Arial"/>
        <family val="2"/>
        <charset val="204"/>
      </rPr>
      <t>*</t>
    </r>
    <r>
      <rPr>
        <b/>
        <sz val="8"/>
        <color rgb="FF000000"/>
        <rFont val="Arial"/>
        <family val="2"/>
        <charset val="204"/>
      </rPr>
      <t xml:space="preserve">: 1 501 380 (Один миллион пятьсот одна тысяча триста восемьдесят) руб. 80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</si>
</sst>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8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FF0000"/>
      <name val="Arial"/>
      <family val="2"/>
      <charset val="204"/>
    </font>
    <font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1" fontId="1" fillId="0" borderId="7" xfId="0" applyNumberFormat="1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2" fontId="1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8" fillId="0" borderId="7" xfId="0" applyFont="1" applyBorder="1"/>
    <xf numFmtId="2" fontId="8" fillId="0" borderId="7" xfId="0" applyNumberFormat="1" applyFont="1" applyBorder="1" applyAlignment="1">
      <alignment horizontal="right" vertical="top" wrapText="1"/>
    </xf>
    <xf numFmtId="0" fontId="8" fillId="0" borderId="0" xfId="0" applyFont="1" applyAlignment="1">
      <alignment wrapText="1"/>
    </xf>
    <xf numFmtId="4" fontId="1" fillId="0" borderId="7" xfId="0" applyNumberFormat="1" applyFont="1" applyBorder="1" applyAlignment="1">
      <alignment horizontal="right" vertical="top" wrapText="1"/>
    </xf>
    <xf numFmtId="4" fontId="8" fillId="0" borderId="7" xfId="0" applyNumberFormat="1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7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/>
    <xf numFmtId="0" fontId="8" fillId="0" borderId="0" xfId="0" applyFont="1"/>
    <xf numFmtId="164" fontId="8" fillId="0" borderId="7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top" wrapText="1"/>
    </xf>
    <xf numFmtId="0" fontId="8" fillId="0" borderId="4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5"/>
  <sheetViews>
    <sheetView tabSelected="1" topLeftCell="A28" zoomScale="115" zoomScaleNormal="115" workbookViewId="0">
      <selection activeCell="C41" sqref="C41:E45"/>
    </sheetView>
  </sheetViews>
  <sheetFormatPr defaultColWidth="9.140625" defaultRowHeight="10.5" customHeight="1" x14ac:dyDescent="0.2"/>
  <cols>
    <col min="1" max="1" width="6.85546875" style="1" customWidth="1"/>
    <col min="2" max="2" width="10.28515625" style="1" customWidth="1"/>
    <col min="3" max="3" width="32.85546875" style="1" customWidth="1"/>
    <col min="4" max="7" width="14" style="1" customWidth="1"/>
    <col min="8" max="8" width="19.7109375" style="1" customWidth="1"/>
    <col min="9" max="9" width="9.140625" style="1"/>
    <col min="10" max="10" width="88.85546875" style="2" hidden="1" customWidth="1"/>
    <col min="11" max="11" width="108.85546875" style="2" hidden="1" customWidth="1"/>
    <col min="12" max="12" width="129.42578125" style="2" hidden="1" customWidth="1"/>
    <col min="13" max="14" width="52.85546875" style="2" hidden="1" customWidth="1"/>
    <col min="15" max="16384" width="9.140625" style="1"/>
  </cols>
  <sheetData>
    <row r="1" spans="1:9" ht="10.5" customHeight="1" x14ac:dyDescent="0.2">
      <c r="E1" s="38" t="s">
        <v>42</v>
      </c>
      <c r="F1" s="38"/>
      <c r="G1" s="38"/>
      <c r="H1" s="38"/>
    </row>
    <row r="3" spans="1:9" customFormat="1" ht="17.25" customHeight="1" x14ac:dyDescent="0.25">
      <c r="A3" s="3"/>
      <c r="B3" s="21"/>
      <c r="C3" s="22"/>
      <c r="D3" s="23"/>
      <c r="E3" s="22"/>
      <c r="F3" s="24" t="s">
        <v>25</v>
      </c>
      <c r="G3" s="24"/>
      <c r="H3" s="25"/>
      <c r="I3" s="26"/>
    </row>
    <row r="4" spans="1:9" customFormat="1" ht="15" x14ac:dyDescent="0.25">
      <c r="A4" s="3"/>
      <c r="B4" s="27"/>
      <c r="C4" s="22"/>
      <c r="D4" s="23"/>
      <c r="E4" s="22"/>
      <c r="F4" s="25" t="s">
        <v>22</v>
      </c>
      <c r="G4" s="25"/>
      <c r="H4" s="25"/>
      <c r="I4" s="26"/>
    </row>
    <row r="5" spans="1:9" customFormat="1" ht="39" customHeight="1" x14ac:dyDescent="0.25">
      <c r="A5" s="3"/>
      <c r="B5" s="25"/>
      <c r="C5" s="27"/>
      <c r="D5" s="23"/>
      <c r="E5" s="28"/>
      <c r="F5" s="50" t="s">
        <v>17</v>
      </c>
      <c r="G5" s="50"/>
      <c r="H5" s="23" t="s">
        <v>21</v>
      </c>
      <c r="I5" s="26"/>
    </row>
    <row r="6" spans="1:9" customFormat="1" ht="17.45" customHeight="1" x14ac:dyDescent="0.25">
      <c r="A6" s="3"/>
      <c r="B6" s="25"/>
      <c r="C6" s="27"/>
      <c r="D6" s="23"/>
      <c r="E6" s="28"/>
      <c r="F6" s="29"/>
      <c r="G6" s="29"/>
      <c r="H6" s="23"/>
      <c r="I6" s="26"/>
    </row>
    <row r="7" spans="1:9" customFormat="1" ht="16.5" customHeight="1" x14ac:dyDescent="0.25">
      <c r="A7" s="53" t="s">
        <v>31</v>
      </c>
      <c r="B7" s="53"/>
      <c r="C7" s="53"/>
      <c r="D7" s="53"/>
      <c r="E7" s="53"/>
      <c r="F7" s="53"/>
      <c r="G7" s="53"/>
      <c r="H7" s="53"/>
      <c r="I7" s="26"/>
    </row>
    <row r="8" spans="1:9" customFormat="1" ht="14.1" customHeight="1" x14ac:dyDescent="0.25">
      <c r="A8" s="59" t="s">
        <v>34</v>
      </c>
      <c r="B8" s="59"/>
      <c r="C8" s="59"/>
      <c r="D8" s="59"/>
      <c r="E8" s="59"/>
      <c r="F8" s="59"/>
      <c r="G8" s="59"/>
      <c r="H8" s="59"/>
      <c r="I8" s="26"/>
    </row>
    <row r="9" spans="1:9" customFormat="1" ht="11.25" customHeight="1" x14ac:dyDescent="0.25">
      <c r="A9" s="51" t="s">
        <v>32</v>
      </c>
      <c r="B9" s="51"/>
      <c r="C9" s="51"/>
      <c r="D9" s="51"/>
      <c r="E9" s="51"/>
      <c r="F9" s="51"/>
      <c r="G9" s="51"/>
      <c r="H9" s="51"/>
    </row>
    <row r="10" spans="1:9" customFormat="1" ht="11.25" customHeight="1" x14ac:dyDescent="0.25">
      <c r="A10" s="60" t="s">
        <v>33</v>
      </c>
      <c r="B10" s="60"/>
      <c r="C10" s="60"/>
      <c r="D10" s="60"/>
      <c r="E10" s="60"/>
      <c r="F10" s="60"/>
      <c r="G10" s="60"/>
      <c r="H10" s="60"/>
    </row>
    <row r="11" spans="1:9" customFormat="1" ht="11.25" customHeight="1" x14ac:dyDescent="0.25">
      <c r="A11" s="4"/>
      <c r="B11" s="4"/>
      <c r="C11" s="60"/>
      <c r="D11" s="60"/>
      <c r="E11" s="60"/>
      <c r="F11" s="60"/>
      <c r="G11" s="60"/>
      <c r="H11" s="4"/>
    </row>
    <row r="12" spans="1:9" customFormat="1" ht="33.950000000000003" customHeight="1" x14ac:dyDescent="0.25">
      <c r="A12" s="4"/>
      <c r="B12" s="4"/>
      <c r="C12" s="30" t="s">
        <v>35</v>
      </c>
      <c r="D12" s="56" t="s">
        <v>36</v>
      </c>
      <c r="E12" s="56"/>
      <c r="F12" s="56"/>
      <c r="G12" s="56"/>
      <c r="H12" s="4"/>
    </row>
    <row r="13" spans="1:9" customFormat="1" ht="20.45" customHeight="1" x14ac:dyDescent="0.25">
      <c r="A13" s="4"/>
      <c r="B13" s="4"/>
      <c r="C13" s="31" t="s">
        <v>39</v>
      </c>
      <c r="D13" s="57" t="s">
        <v>38</v>
      </c>
      <c r="E13" s="57"/>
      <c r="F13" s="57"/>
      <c r="G13" s="57"/>
      <c r="H13" s="4"/>
    </row>
    <row r="14" spans="1:9" customFormat="1" ht="19.7" customHeight="1" x14ac:dyDescent="0.25">
      <c r="A14" s="4"/>
      <c r="B14" s="4"/>
      <c r="C14" s="32" t="s">
        <v>41</v>
      </c>
      <c r="D14" s="58" t="s">
        <v>37</v>
      </c>
      <c r="E14" s="58"/>
      <c r="F14" s="58"/>
      <c r="G14" s="58"/>
      <c r="H14" s="4"/>
    </row>
    <row r="15" spans="1:9" customFormat="1" ht="11.25" customHeight="1" x14ac:dyDescent="0.25">
      <c r="A15" s="5"/>
      <c r="B15" s="5"/>
      <c r="C15" s="4"/>
      <c r="D15" s="4"/>
      <c r="E15" s="4"/>
      <c r="F15" s="4"/>
      <c r="G15" s="4"/>
      <c r="H15" s="5"/>
    </row>
    <row r="16" spans="1:9" customFormat="1" ht="15" x14ac:dyDescent="0.25">
      <c r="A16" s="51" t="s">
        <v>24</v>
      </c>
      <c r="B16" s="51"/>
      <c r="C16" s="51"/>
      <c r="D16" s="51"/>
      <c r="E16" s="51"/>
      <c r="F16" s="51"/>
      <c r="G16" s="51"/>
      <c r="H16" s="51"/>
    </row>
    <row r="17" spans="1:14" customFormat="1" ht="9.75" customHeight="1" x14ac:dyDescent="0.25">
      <c r="A17" s="3"/>
      <c r="B17" s="3"/>
      <c r="C17" s="3"/>
      <c r="D17" s="6"/>
      <c r="E17" s="6"/>
      <c r="F17" s="6"/>
      <c r="G17" s="7"/>
      <c r="H17" s="7"/>
    </row>
    <row r="18" spans="1:14" customFormat="1" ht="15" x14ac:dyDescent="0.25">
      <c r="A18" s="8"/>
      <c r="B18" s="52" t="s">
        <v>23</v>
      </c>
      <c r="C18" s="52"/>
      <c r="D18" s="52"/>
      <c r="E18" s="52"/>
      <c r="F18" s="52"/>
      <c r="G18" s="52"/>
      <c r="H18" s="4"/>
    </row>
    <row r="19" spans="1:14" customFormat="1" ht="9.7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4" customFormat="1" ht="16.5" customHeight="1" x14ac:dyDescent="0.25">
      <c r="A20" s="44" t="s">
        <v>0</v>
      </c>
      <c r="B20" s="44" t="s">
        <v>1</v>
      </c>
      <c r="C20" s="44" t="s">
        <v>2</v>
      </c>
      <c r="D20" s="47" t="s">
        <v>3</v>
      </c>
      <c r="E20" s="48"/>
      <c r="F20" s="48"/>
      <c r="G20" s="48"/>
      <c r="H20" s="49"/>
    </row>
    <row r="21" spans="1:14" customFormat="1" ht="50.25" customHeight="1" x14ac:dyDescent="0.25">
      <c r="A21" s="45"/>
      <c r="B21" s="45"/>
      <c r="C21" s="45"/>
      <c r="D21" s="44" t="s">
        <v>4</v>
      </c>
      <c r="E21" s="44" t="s">
        <v>5</v>
      </c>
      <c r="F21" s="44" t="s">
        <v>6</v>
      </c>
      <c r="G21" s="44" t="s">
        <v>7</v>
      </c>
      <c r="H21" s="44" t="s">
        <v>8</v>
      </c>
    </row>
    <row r="22" spans="1:14" customFormat="1" ht="13.35" customHeight="1" x14ac:dyDescent="0.25">
      <c r="A22" s="46"/>
      <c r="B22" s="46"/>
      <c r="C22" s="46"/>
      <c r="D22" s="46"/>
      <c r="E22" s="46"/>
      <c r="F22" s="46"/>
      <c r="G22" s="46"/>
      <c r="H22" s="46"/>
    </row>
    <row r="23" spans="1:14" customFormat="1" ht="15" x14ac:dyDescent="0.25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  <c r="H23" s="9">
        <v>8</v>
      </c>
    </row>
    <row r="24" spans="1:14" ht="15" x14ac:dyDescent="0.25">
      <c r="A24" s="39" t="s">
        <v>48</v>
      </c>
      <c r="B24" s="40"/>
      <c r="C24" s="40"/>
      <c r="D24" s="40"/>
      <c r="E24" s="40"/>
      <c r="F24" s="40"/>
      <c r="G24" s="40"/>
      <c r="H24" s="41"/>
      <c r="I24"/>
      <c r="L24" s="10" t="s">
        <v>9</v>
      </c>
    </row>
    <row r="25" spans="1:14" ht="101.25" x14ac:dyDescent="0.25">
      <c r="A25" s="11">
        <v>1</v>
      </c>
      <c r="B25" s="12" t="s">
        <v>43</v>
      </c>
      <c r="C25" s="12" t="s">
        <v>30</v>
      </c>
      <c r="D25" s="13">
        <v>307.66000000000003</v>
      </c>
      <c r="E25" s="13">
        <v>0</v>
      </c>
      <c r="F25" s="14">
        <v>0</v>
      </c>
      <c r="G25" s="14">
        <v>0</v>
      </c>
      <c r="H25" s="13">
        <v>307.66000000000003</v>
      </c>
      <c r="I25"/>
      <c r="L25" s="10"/>
    </row>
    <row r="26" spans="1:14" ht="101.25" x14ac:dyDescent="0.25">
      <c r="A26" s="11">
        <v>2</v>
      </c>
      <c r="B26" s="12" t="s">
        <v>44</v>
      </c>
      <c r="C26" s="12" t="s">
        <v>27</v>
      </c>
      <c r="D26" s="13">
        <v>307.66000000000003</v>
      </c>
      <c r="E26" s="13">
        <v>0</v>
      </c>
      <c r="F26" s="14">
        <v>0</v>
      </c>
      <c r="G26" s="14">
        <v>0</v>
      </c>
      <c r="H26" s="13">
        <v>307.66000000000003</v>
      </c>
      <c r="I26"/>
      <c r="L26" s="10"/>
    </row>
    <row r="27" spans="1:14" ht="101.25" x14ac:dyDescent="0.25">
      <c r="A27" s="11">
        <v>3</v>
      </c>
      <c r="B27" s="12" t="s">
        <v>45</v>
      </c>
      <c r="C27" s="12" t="s">
        <v>28</v>
      </c>
      <c r="D27" s="13">
        <v>307.66000000000003</v>
      </c>
      <c r="E27" s="13">
        <v>0</v>
      </c>
      <c r="F27" s="14">
        <v>0</v>
      </c>
      <c r="G27" s="14">
        <v>0</v>
      </c>
      <c r="H27" s="13">
        <v>307.66000000000003</v>
      </c>
      <c r="I27"/>
      <c r="L27" s="10"/>
    </row>
    <row r="28" spans="1:14" ht="101.25" x14ac:dyDescent="0.25">
      <c r="A28" s="11">
        <v>4</v>
      </c>
      <c r="B28" s="12" t="s">
        <v>46</v>
      </c>
      <c r="C28" s="12" t="s">
        <v>29</v>
      </c>
      <c r="D28" s="13">
        <v>307.66000000000003</v>
      </c>
      <c r="E28" s="13">
        <v>0</v>
      </c>
      <c r="F28" s="14">
        <v>0</v>
      </c>
      <c r="G28" s="14">
        <v>0</v>
      </c>
      <c r="H28" s="13">
        <v>307.66000000000003</v>
      </c>
      <c r="I28"/>
      <c r="L28" s="10"/>
    </row>
    <row r="29" spans="1:14" ht="21.6" customHeight="1" x14ac:dyDescent="0.25">
      <c r="A29" s="15"/>
      <c r="B29" s="42" t="s">
        <v>26</v>
      </c>
      <c r="C29" s="43"/>
      <c r="D29" s="16">
        <f>SUM(D25:D28)</f>
        <v>1230.6400000000001</v>
      </c>
      <c r="E29" s="16">
        <f>SUM(E25:E28)</f>
        <v>0</v>
      </c>
      <c r="F29" s="16">
        <f>SUM(F25:F28)</f>
        <v>0</v>
      </c>
      <c r="G29" s="16">
        <f>SUM(G25:G28)</f>
        <v>0</v>
      </c>
      <c r="H29" s="16">
        <f>SUM(H25:H28)</f>
        <v>1230.6400000000001</v>
      </c>
      <c r="I29"/>
      <c r="L29" s="10"/>
      <c r="M29" s="17" t="s">
        <v>10</v>
      </c>
    </row>
    <row r="30" spans="1:14" ht="15" x14ac:dyDescent="0.25">
      <c r="A30" s="15"/>
      <c r="B30" s="54" t="s">
        <v>18</v>
      </c>
      <c r="C30" s="55"/>
      <c r="D30" s="19">
        <f>D29</f>
        <v>1230.6400000000001</v>
      </c>
      <c r="E30" s="19">
        <f t="shared" ref="E30:G30" si="0">E29</f>
        <v>0</v>
      </c>
      <c r="F30" s="19">
        <f t="shared" si="0"/>
        <v>0</v>
      </c>
      <c r="G30" s="19">
        <f t="shared" si="0"/>
        <v>0</v>
      </c>
      <c r="H30" s="19">
        <f>H29</f>
        <v>1230.6400000000001</v>
      </c>
      <c r="I30"/>
      <c r="L30" s="10"/>
      <c r="M30" s="17"/>
      <c r="N30" s="20" t="s">
        <v>11</v>
      </c>
    </row>
    <row r="31" spans="1:14" ht="15" x14ac:dyDescent="0.25">
      <c r="A31" s="39" t="s">
        <v>12</v>
      </c>
      <c r="B31" s="40"/>
      <c r="C31" s="40"/>
      <c r="D31" s="40"/>
      <c r="E31" s="40"/>
      <c r="F31" s="40"/>
      <c r="G31" s="40"/>
      <c r="H31" s="41"/>
      <c r="I31"/>
      <c r="L31" s="10" t="s">
        <v>12</v>
      </c>
      <c r="M31" s="17"/>
      <c r="N31" s="20"/>
    </row>
    <row r="32" spans="1:14" ht="15" x14ac:dyDescent="0.25">
      <c r="A32" s="15"/>
      <c r="B32" s="54" t="s">
        <v>13</v>
      </c>
      <c r="C32" s="55"/>
      <c r="D32" s="19">
        <f>D30</f>
        <v>1230.6400000000001</v>
      </c>
      <c r="E32" s="19">
        <f t="shared" ref="E32:H32" si="1">E30</f>
        <v>0</v>
      </c>
      <c r="F32" s="19">
        <f t="shared" si="1"/>
        <v>0</v>
      </c>
      <c r="G32" s="19">
        <f t="shared" si="1"/>
        <v>0</v>
      </c>
      <c r="H32" s="19">
        <f t="shared" si="1"/>
        <v>1230.6400000000001</v>
      </c>
      <c r="I32"/>
      <c r="L32" s="10"/>
      <c r="M32" s="17"/>
      <c r="N32" s="20" t="s">
        <v>13</v>
      </c>
    </row>
    <row r="33" spans="1:14" ht="15" x14ac:dyDescent="0.25">
      <c r="A33" s="39" t="s">
        <v>14</v>
      </c>
      <c r="B33" s="40"/>
      <c r="C33" s="40"/>
      <c r="D33" s="40"/>
      <c r="E33" s="40"/>
      <c r="F33" s="40"/>
      <c r="G33" s="40"/>
      <c r="H33" s="41"/>
      <c r="I33"/>
      <c r="L33" s="10" t="s">
        <v>14</v>
      </c>
      <c r="M33" s="17"/>
      <c r="N33" s="20"/>
    </row>
    <row r="34" spans="1:14" ht="33.75" x14ac:dyDescent="0.25">
      <c r="A34" s="11">
        <v>19</v>
      </c>
      <c r="B34" s="12" t="s">
        <v>20</v>
      </c>
      <c r="C34" s="12" t="s">
        <v>19</v>
      </c>
      <c r="D34" s="18">
        <f>D32*22%</f>
        <v>270.74080000000004</v>
      </c>
      <c r="E34" s="18">
        <f t="shared" ref="E34:G34" si="2">E32*22%</f>
        <v>0</v>
      </c>
      <c r="F34" s="18">
        <f t="shared" si="2"/>
        <v>0</v>
      </c>
      <c r="G34" s="18">
        <f t="shared" si="2"/>
        <v>0</v>
      </c>
      <c r="H34" s="18">
        <f>SUM(D34:G34)</f>
        <v>270.74080000000004</v>
      </c>
      <c r="I34"/>
      <c r="L34" s="10"/>
      <c r="M34" s="17"/>
      <c r="N34" s="20"/>
    </row>
    <row r="35" spans="1:14" ht="15" x14ac:dyDescent="0.25">
      <c r="A35" s="15"/>
      <c r="B35" s="42" t="s">
        <v>15</v>
      </c>
      <c r="C35" s="43"/>
      <c r="D35" s="19">
        <f>D34</f>
        <v>270.74080000000004</v>
      </c>
      <c r="E35" s="19">
        <f t="shared" ref="E35:H35" si="3">E34</f>
        <v>0</v>
      </c>
      <c r="F35" s="19">
        <f t="shared" si="3"/>
        <v>0</v>
      </c>
      <c r="G35" s="19">
        <f t="shared" si="3"/>
        <v>0</v>
      </c>
      <c r="H35" s="19">
        <f t="shared" si="3"/>
        <v>270.74080000000004</v>
      </c>
      <c r="I35"/>
      <c r="L35" s="10"/>
      <c r="M35" s="17" t="s">
        <v>15</v>
      </c>
      <c r="N35" s="20"/>
    </row>
    <row r="36" spans="1:14" ht="15" x14ac:dyDescent="0.25">
      <c r="A36" s="15"/>
      <c r="B36" s="54" t="s">
        <v>16</v>
      </c>
      <c r="C36" s="55"/>
      <c r="D36" s="19">
        <f>D32+D35</f>
        <v>1501.3808000000001</v>
      </c>
      <c r="E36" s="19">
        <f>E32+E35</f>
        <v>0</v>
      </c>
      <c r="F36" s="19">
        <f>F32+F35</f>
        <v>0</v>
      </c>
      <c r="G36" s="19">
        <f>G32+G35</f>
        <v>0</v>
      </c>
      <c r="H36" s="36">
        <f>SUM(D36:G36)</f>
        <v>1501.3808000000001</v>
      </c>
      <c r="I36"/>
      <c r="L36" s="10"/>
      <c r="M36" s="17"/>
      <c r="N36" s="20" t="s">
        <v>16</v>
      </c>
    </row>
    <row r="38" spans="1:14" customFormat="1" ht="15" x14ac:dyDescent="0.25">
      <c r="C38" s="33" t="s">
        <v>40</v>
      </c>
      <c r="D38" s="34"/>
      <c r="E38" s="34"/>
      <c r="F38" s="34"/>
      <c r="G38" s="34"/>
      <c r="H38" s="34"/>
    </row>
    <row r="39" spans="1:14" ht="10.5" customHeight="1" x14ac:dyDescent="0.2">
      <c r="C39" s="35" t="s">
        <v>49</v>
      </c>
      <c r="D39" s="35"/>
      <c r="E39" s="35"/>
      <c r="F39" s="35"/>
      <c r="G39" s="35"/>
      <c r="H39" s="35"/>
    </row>
    <row r="41" spans="1:14" ht="10.5" customHeight="1" x14ac:dyDescent="0.2">
      <c r="C41" s="37" t="s">
        <v>47</v>
      </c>
      <c r="D41" s="37"/>
      <c r="E41" s="37"/>
    </row>
    <row r="42" spans="1:14" ht="10.5" customHeight="1" x14ac:dyDescent="0.2">
      <c r="C42" s="37"/>
      <c r="D42" s="37"/>
      <c r="E42" s="37"/>
    </row>
    <row r="43" spans="1:14" ht="10.5" customHeight="1" x14ac:dyDescent="0.2">
      <c r="C43" s="37"/>
      <c r="D43" s="37"/>
      <c r="E43" s="37"/>
    </row>
    <row r="44" spans="1:14" ht="10.5" customHeight="1" x14ac:dyDescent="0.2">
      <c r="C44" s="37"/>
      <c r="D44" s="37"/>
      <c r="E44" s="37"/>
    </row>
    <row r="45" spans="1:14" ht="25.7" customHeight="1" x14ac:dyDescent="0.2">
      <c r="C45" s="37"/>
      <c r="D45" s="37"/>
      <c r="E45" s="37"/>
    </row>
  </sheetData>
  <mergeCells count="31">
    <mergeCell ref="A7:H7"/>
    <mergeCell ref="B36:C36"/>
    <mergeCell ref="B30:C30"/>
    <mergeCell ref="A31:H31"/>
    <mergeCell ref="B32:C32"/>
    <mergeCell ref="A33:H33"/>
    <mergeCell ref="B35:C35"/>
    <mergeCell ref="D12:G12"/>
    <mergeCell ref="D13:G13"/>
    <mergeCell ref="D14:G14"/>
    <mergeCell ref="A8:H8"/>
    <mergeCell ref="A9:H9"/>
    <mergeCell ref="A10:H10"/>
    <mergeCell ref="C11:D11"/>
    <mergeCell ref="E11:G11"/>
    <mergeCell ref="C41:E45"/>
    <mergeCell ref="E1:H1"/>
    <mergeCell ref="A24:H24"/>
    <mergeCell ref="B29:C29"/>
    <mergeCell ref="A20:A22"/>
    <mergeCell ref="B20:B22"/>
    <mergeCell ref="C20:C22"/>
    <mergeCell ref="D20:H20"/>
    <mergeCell ref="D21:D22"/>
    <mergeCell ref="E21:E22"/>
    <mergeCell ref="F21:F22"/>
    <mergeCell ref="G21:G22"/>
    <mergeCell ref="H21:H22"/>
    <mergeCell ref="F5:G5"/>
    <mergeCell ref="A16:H16"/>
    <mergeCell ref="B18:G18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 сметный расчет1 - ССРСС</vt:lpstr>
      <vt:lpstr>'Сводный сметный расчет1 - ССРСС'!Заголовки_для_печати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KSSPTO</dc:creator>
  <cp:lastModifiedBy>Кочегарова Марина Александровна</cp:lastModifiedBy>
  <cp:lastPrinted>2025-07-07T11:01:01Z</cp:lastPrinted>
  <dcterms:created xsi:type="dcterms:W3CDTF">2020-09-30T08:50:27Z</dcterms:created>
  <dcterms:modified xsi:type="dcterms:W3CDTF">2026-05-26T06:53:43Z</dcterms:modified>
</cp:coreProperties>
</file>