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271248C-BB6E-42F5-9167-AF95CE8E67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I20" i="1" s="1"/>
  <c r="H18" i="1"/>
  <c r="I18" i="1" s="1"/>
  <c r="G21" i="1"/>
  <c r="F21" i="1"/>
  <c r="E19" i="1"/>
  <c r="H19" i="1" s="1"/>
  <c r="I19" i="1" s="1"/>
  <c r="E17" i="1"/>
  <c r="H21" i="1" l="1"/>
  <c r="I21" i="1" s="1"/>
  <c r="E21" i="1"/>
  <c r="H17" i="1"/>
  <c r="I17" i="1" s="1"/>
</calcChain>
</file>

<file path=xl/sharedStrings.xml><?xml version="1.0" encoding="utf-8"?>
<sst xmlns="http://schemas.openxmlformats.org/spreadsheetml/2006/main" count="32" uniqueCount="29">
  <si>
    <t>ИТОГО:</t>
  </si>
  <si>
    <t>№     п/п</t>
  </si>
  <si>
    <t>Единица измерения</t>
  </si>
  <si>
    <t>Количество</t>
  </si>
  <si>
    <t xml:space="preserve">Коммерческое предложение </t>
  </si>
  <si>
    <t>№1 (руб.)</t>
  </si>
  <si>
    <t>№2 (руб.)</t>
  </si>
  <si>
    <t>Средняя цена за ед. (руб.)</t>
  </si>
  <si>
    <t>Принятая Заказчиком цена за ед. изм. (руб.)</t>
  </si>
  <si>
    <t>Обоснование начальной (максимальной) цены договора</t>
  </si>
  <si>
    <t>Начальная (максимальная) цена договора составляет:</t>
  </si>
  <si>
    <t>* цена принята на основании ограничения лимита финансирования и включает в себя все расходы, связанные с оказанием услуг, уплату налогов, сборов, социальных выплат, удержаний и прочих обязательных платежей</t>
  </si>
  <si>
    <t>Расчет начальной (максимальной) цены договора:</t>
  </si>
  <si>
    <t>№3 (руб.)</t>
  </si>
  <si>
    <t>Наименование товара (работы, услуги)</t>
  </si>
  <si>
    <t>усл.ед.</t>
  </si>
  <si>
    <t>Интеграция AI-бота с Usedesk и подключение операторов</t>
  </si>
  <si>
    <t>Групповые чаты и мониторинг</t>
  </si>
  <si>
    <t>Телефония и голосовой канал</t>
  </si>
  <si>
    <t>Базовый AI-бот и админ панель</t>
  </si>
  <si>
    <t>Приложение №3 к документации о проведении запроса предложений</t>
  </si>
  <si>
    <t>Начальная (максимальная) цена Договора рассчитана на основании коммерческих предложений:</t>
  </si>
  <si>
    <t>УТВЕРЖДАЮ:</t>
  </si>
  <si>
    <t>АНО «Фонд развития города Иннополис»</t>
  </si>
  <si>
    <t>Директор</t>
  </si>
  <si>
    <t>А.Р. Хабибуллин</t>
  </si>
  <si>
    <t>2 035 833</t>
  </si>
  <si>
    <t>(Два миллиона тридцать пять тысяч восемьсот тридцать три) руб. 33 коп.</t>
  </si>
  <si>
    <t xml:space="preserve">Выполнение работ по созданию (разработке) автоматизированной системы на базе искусственного интеллекта «Городской AI - бот».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</si>
</sst>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4" fontId="5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 wrapText="1"/>
    </xf>
    <xf numFmtId="0" fontId="0" fillId="0" borderId="0" xfId="0" applyBorder="1"/>
    <xf numFmtId="4" fontId="8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/>
    </xf>
    <xf numFmtId="49" fontId="6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workbookViewId="0">
      <selection activeCell="C32" sqref="C32"/>
    </sheetView>
  </sheetViews>
  <sheetFormatPr defaultRowHeight="15" x14ac:dyDescent="0.25"/>
  <cols>
    <col min="1" max="1" width="4.28515625" customWidth="1"/>
    <col min="2" max="2" width="48.85546875" customWidth="1"/>
    <col min="3" max="3" width="12.42578125" customWidth="1"/>
    <col min="4" max="4" width="9.140625" bestFit="1" customWidth="1"/>
    <col min="5" max="5" width="11.28515625" bestFit="1" customWidth="1"/>
    <col min="6" max="6" width="11.5703125" customWidth="1"/>
    <col min="7" max="7" width="12.7109375" customWidth="1"/>
    <col min="8" max="9" width="11.5703125" customWidth="1"/>
    <col min="11" max="11" width="10.140625" customWidth="1"/>
  </cols>
  <sheetData>
    <row r="1" spans="1:11" x14ac:dyDescent="0.25">
      <c r="A1" s="6"/>
      <c r="B1" s="6"/>
      <c r="C1" s="6"/>
      <c r="D1" s="26" t="s">
        <v>20</v>
      </c>
      <c r="E1" s="27"/>
      <c r="F1" s="27"/>
      <c r="G1" s="27"/>
      <c r="H1" s="27"/>
      <c r="I1" s="27"/>
    </row>
    <row r="2" spans="1:11" x14ac:dyDescent="0.25">
      <c r="A2" s="6"/>
      <c r="B2" s="6"/>
      <c r="C2" s="6"/>
      <c r="D2" s="19"/>
      <c r="E2" s="16"/>
      <c r="F2" s="16"/>
      <c r="G2" s="16"/>
      <c r="H2" s="16"/>
      <c r="I2" s="16"/>
    </row>
    <row r="3" spans="1:11" x14ac:dyDescent="0.25">
      <c r="A3" s="6"/>
      <c r="B3" s="6"/>
      <c r="C3" s="6"/>
      <c r="D3" s="19"/>
      <c r="E3" s="16"/>
      <c r="F3" s="16"/>
      <c r="G3" s="20" t="s">
        <v>22</v>
      </c>
      <c r="H3" s="16"/>
      <c r="I3" s="16"/>
    </row>
    <row r="4" spans="1:11" x14ac:dyDescent="0.25">
      <c r="A4" s="6"/>
      <c r="B4" s="6"/>
      <c r="C4" s="6"/>
      <c r="D4" s="19"/>
      <c r="E4" s="16"/>
      <c r="F4" s="16"/>
      <c r="G4" s="26" t="s">
        <v>23</v>
      </c>
      <c r="H4" s="27"/>
      <c r="I4" s="27"/>
    </row>
    <row r="5" spans="1:11" x14ac:dyDescent="0.25">
      <c r="A5" s="6"/>
      <c r="B5" s="6"/>
      <c r="C5" s="6"/>
      <c r="D5" s="19"/>
      <c r="E5" s="16"/>
      <c r="F5" s="16"/>
      <c r="G5" s="20" t="s">
        <v>24</v>
      </c>
      <c r="H5" s="16"/>
      <c r="I5" s="16"/>
    </row>
    <row r="6" spans="1:11" x14ac:dyDescent="0.25">
      <c r="A6" s="6"/>
      <c r="B6" s="6"/>
      <c r="C6" s="6"/>
      <c r="D6" s="19"/>
      <c r="E6" s="16"/>
      <c r="F6" s="16"/>
      <c r="G6" s="19"/>
      <c r="H6" s="16"/>
      <c r="I6" s="16"/>
    </row>
    <row r="7" spans="1:11" x14ac:dyDescent="0.25">
      <c r="A7" s="6"/>
      <c r="B7" s="6"/>
      <c r="C7" s="6"/>
      <c r="D7" s="19"/>
      <c r="E7" s="16"/>
      <c r="F7" s="16"/>
      <c r="G7" s="21"/>
      <c r="H7" s="22"/>
      <c r="I7" s="19" t="s">
        <v>25</v>
      </c>
    </row>
    <row r="8" spans="1:11" x14ac:dyDescent="0.25">
      <c r="A8" s="6"/>
      <c r="B8" s="6"/>
      <c r="C8" s="6"/>
      <c r="D8" s="19"/>
      <c r="E8" s="16"/>
      <c r="F8" s="16"/>
      <c r="G8" s="19"/>
      <c r="H8" s="16"/>
      <c r="I8" s="16"/>
    </row>
    <row r="9" spans="1:11" x14ac:dyDescent="0.25">
      <c r="A9" s="28" t="s">
        <v>9</v>
      </c>
      <c r="B9" s="28"/>
      <c r="C9" s="28"/>
      <c r="D9" s="28"/>
      <c r="E9" s="28"/>
      <c r="F9" s="28"/>
      <c r="G9" s="28"/>
      <c r="H9" s="28"/>
      <c r="I9" s="28"/>
    </row>
    <row r="10" spans="1:11" ht="14.65" customHeight="1" x14ac:dyDescent="0.25">
      <c r="A10" s="39" t="s">
        <v>28</v>
      </c>
      <c r="B10" s="27"/>
      <c r="C10" s="27"/>
      <c r="D10" s="27"/>
      <c r="E10" s="27"/>
      <c r="F10" s="27"/>
      <c r="G10" s="27"/>
      <c r="H10" s="27"/>
      <c r="I10" s="27"/>
    </row>
    <row r="11" spans="1:11" x14ac:dyDescent="0.25">
      <c r="A11" s="27"/>
      <c r="B11" s="27"/>
      <c r="C11" s="27"/>
      <c r="D11" s="27"/>
      <c r="E11" s="27"/>
      <c r="F11" s="27"/>
      <c r="G11" s="27"/>
      <c r="H11" s="27"/>
      <c r="I11" s="27"/>
    </row>
    <row r="12" spans="1:11" x14ac:dyDescent="0.25">
      <c r="A12" s="28" t="s">
        <v>12</v>
      </c>
      <c r="B12" s="28"/>
      <c r="C12" s="28"/>
      <c r="D12" s="28"/>
      <c r="E12" s="28"/>
      <c r="F12" s="28"/>
      <c r="G12" s="28"/>
      <c r="H12" s="28"/>
      <c r="I12" s="28"/>
    </row>
    <row r="13" spans="1:11" x14ac:dyDescent="0.25">
      <c r="A13" s="16"/>
      <c r="B13" s="26" t="s">
        <v>21</v>
      </c>
      <c r="C13" s="27"/>
      <c r="D13" s="27"/>
      <c r="E13" s="27"/>
      <c r="F13" s="27"/>
      <c r="G13" s="27"/>
      <c r="H13" s="27"/>
      <c r="I13" s="27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11" ht="42.75" customHeight="1" x14ac:dyDescent="0.25">
      <c r="A15" s="37" t="s">
        <v>1</v>
      </c>
      <c r="B15" s="38" t="s">
        <v>14</v>
      </c>
      <c r="C15" s="37" t="s">
        <v>2</v>
      </c>
      <c r="D15" s="37" t="s">
        <v>3</v>
      </c>
      <c r="E15" s="29" t="s">
        <v>4</v>
      </c>
      <c r="F15" s="30"/>
      <c r="G15" s="31"/>
      <c r="H15" s="37" t="s">
        <v>7</v>
      </c>
      <c r="I15" s="37" t="s">
        <v>8</v>
      </c>
    </row>
    <row r="16" spans="1:11" x14ac:dyDescent="0.25">
      <c r="A16" s="37"/>
      <c r="B16" s="38"/>
      <c r="C16" s="37"/>
      <c r="D16" s="37"/>
      <c r="E16" s="2" t="s">
        <v>5</v>
      </c>
      <c r="F16" s="2" t="s">
        <v>6</v>
      </c>
      <c r="G16" s="2" t="s">
        <v>13</v>
      </c>
      <c r="H16" s="37"/>
      <c r="I16" s="37"/>
      <c r="K16" s="14"/>
    </row>
    <row r="17" spans="1:11" x14ac:dyDescent="0.25">
      <c r="A17" s="3">
        <v>1</v>
      </c>
      <c r="B17" s="17" t="s">
        <v>19</v>
      </c>
      <c r="C17" s="18" t="s">
        <v>15</v>
      </c>
      <c r="D17" s="3">
        <v>1</v>
      </c>
      <c r="E17" s="9">
        <f>660000+90000</f>
        <v>750000</v>
      </c>
      <c r="F17" s="9">
        <v>770000</v>
      </c>
      <c r="G17" s="23">
        <v>787500</v>
      </c>
      <c r="H17" s="4">
        <f t="shared" ref="H17:H21" si="0">ROUND(((E17+F17+G17)/3),2)</f>
        <v>769166.67</v>
      </c>
      <c r="I17" s="4">
        <f>H17</f>
        <v>769166.67</v>
      </c>
      <c r="K17" s="14"/>
    </row>
    <row r="18" spans="1:11" ht="30" x14ac:dyDescent="0.25">
      <c r="A18" s="3">
        <v>2</v>
      </c>
      <c r="B18" s="17" t="s">
        <v>16</v>
      </c>
      <c r="C18" s="18" t="s">
        <v>15</v>
      </c>
      <c r="D18" s="3">
        <v>1</v>
      </c>
      <c r="E18" s="9">
        <v>330000</v>
      </c>
      <c r="F18" s="9">
        <v>400000</v>
      </c>
      <c r="G18" s="9">
        <v>280000</v>
      </c>
      <c r="H18" s="4">
        <f t="shared" si="0"/>
        <v>336666.67</v>
      </c>
      <c r="I18" s="4">
        <f>H18</f>
        <v>336666.67</v>
      </c>
      <c r="K18" s="14"/>
    </row>
    <row r="19" spans="1:11" x14ac:dyDescent="0.25">
      <c r="A19" s="3">
        <v>3</v>
      </c>
      <c r="B19" s="17" t="s">
        <v>17</v>
      </c>
      <c r="C19" s="18" t="s">
        <v>15</v>
      </c>
      <c r="D19" s="3">
        <v>1</v>
      </c>
      <c r="E19" s="9">
        <f>405000+230000</f>
        <v>635000</v>
      </c>
      <c r="F19" s="9">
        <v>290000</v>
      </c>
      <c r="G19" s="9">
        <v>577500</v>
      </c>
      <c r="H19" s="4">
        <f t="shared" si="0"/>
        <v>500833.33</v>
      </c>
      <c r="I19" s="4">
        <f>H19</f>
        <v>500833.33</v>
      </c>
      <c r="K19" s="14"/>
    </row>
    <row r="20" spans="1:11" x14ac:dyDescent="0.25">
      <c r="A20" s="3">
        <v>4</v>
      </c>
      <c r="B20" s="17" t="s">
        <v>18</v>
      </c>
      <c r="C20" s="18" t="s">
        <v>15</v>
      </c>
      <c r="D20" s="3">
        <v>1</v>
      </c>
      <c r="E20" s="9">
        <v>465000</v>
      </c>
      <c r="F20" s="9">
        <v>420000</v>
      </c>
      <c r="G20" s="9">
        <v>402500</v>
      </c>
      <c r="H20" s="4">
        <f t="shared" si="0"/>
        <v>429166.67</v>
      </c>
      <c r="I20" s="4">
        <f>H20</f>
        <v>429166.67</v>
      </c>
      <c r="K20" s="14"/>
    </row>
    <row r="21" spans="1:11" x14ac:dyDescent="0.25">
      <c r="A21" s="10"/>
      <c r="B21" s="10" t="s">
        <v>0</v>
      </c>
      <c r="C21" s="11"/>
      <c r="D21" s="11"/>
      <c r="E21" s="12">
        <f>E17+E18+E19+E20</f>
        <v>2180000</v>
      </c>
      <c r="F21" s="12">
        <f>F17+F18+F19+F20</f>
        <v>1880000</v>
      </c>
      <c r="G21" s="12">
        <f>G17+G18+G19+G20</f>
        <v>2047500</v>
      </c>
      <c r="H21" s="4">
        <f t="shared" si="0"/>
        <v>2035833.33</v>
      </c>
      <c r="I21" s="24">
        <f>H21</f>
        <v>2035833.33</v>
      </c>
      <c r="K21" s="15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11" ht="16.899999999999999" customHeight="1" x14ac:dyDescent="0.25">
      <c r="A23" s="32" t="s">
        <v>10</v>
      </c>
      <c r="B23" s="32"/>
      <c r="C23" s="25" t="s">
        <v>26</v>
      </c>
      <c r="D23" s="36" t="s">
        <v>27</v>
      </c>
      <c r="E23" s="36"/>
      <c r="F23" s="36"/>
      <c r="G23" s="36"/>
      <c r="H23" s="36"/>
      <c r="I23" s="36"/>
    </row>
    <row r="24" spans="1:11" ht="16.899999999999999" customHeight="1" x14ac:dyDescent="0.25">
      <c r="A24" s="34"/>
      <c r="B24" s="34"/>
      <c r="C24" s="13"/>
      <c r="D24" s="35"/>
      <c r="E24" s="35"/>
      <c r="F24" s="35"/>
      <c r="G24" s="35"/>
      <c r="H24" s="35"/>
      <c r="I24" s="35"/>
    </row>
    <row r="25" spans="1:11" ht="16.899999999999999" customHeight="1" x14ac:dyDescent="0.25">
      <c r="A25" s="5"/>
      <c r="B25" s="5"/>
      <c r="C25" s="7"/>
      <c r="D25" s="7"/>
      <c r="E25" s="7"/>
      <c r="F25" s="7"/>
      <c r="G25" s="7"/>
      <c r="H25" s="7"/>
      <c r="I25" s="7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11" ht="29.65" customHeight="1" x14ac:dyDescent="0.25">
      <c r="A27" s="33" t="s">
        <v>11</v>
      </c>
      <c r="B27" s="33"/>
      <c r="C27" s="33"/>
      <c r="D27" s="33"/>
      <c r="E27" s="33"/>
      <c r="F27" s="33"/>
      <c r="G27" s="33"/>
      <c r="H27" s="33"/>
      <c r="I27" s="33"/>
    </row>
    <row r="28" spans="1:11" x14ac:dyDescent="0.25">
      <c r="A28" s="8"/>
      <c r="B28" s="8"/>
      <c r="C28" s="8"/>
      <c r="D28" s="8"/>
      <c r="E28" s="8"/>
      <c r="F28" s="8"/>
      <c r="G28" s="8"/>
      <c r="H28" s="8"/>
      <c r="I28" s="8"/>
    </row>
  </sheetData>
  <mergeCells count="19">
    <mergeCell ref="B13:I13"/>
    <mergeCell ref="G4:I4"/>
    <mergeCell ref="E15:G15"/>
    <mergeCell ref="A23:B23"/>
    <mergeCell ref="A27:I27"/>
    <mergeCell ref="A24:B24"/>
    <mergeCell ref="D24:I24"/>
    <mergeCell ref="D23:I23"/>
    <mergeCell ref="I15:I16"/>
    <mergeCell ref="A15:A16"/>
    <mergeCell ref="B15:B16"/>
    <mergeCell ref="C15:C16"/>
    <mergeCell ref="D15:D16"/>
    <mergeCell ref="H15:H16"/>
    <mergeCell ref="D1:I1"/>
    <mergeCell ref="A9:I9"/>
    <mergeCell ref="A10:I10"/>
    <mergeCell ref="A11:I11"/>
    <mergeCell ref="A12:I12"/>
  </mergeCells>
  <pageMargins left="0.7" right="0.7" top="0.75" bottom="0.75" header="0.3" footer="0.3"/>
  <pageSetup paperSize="9" scale="99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2026-06-19T14:10:23Z</dcterms:modified>
</cp:coreProperties>
</file>