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DC8D34B6-F9C0-C94B-A4E8-B355C6BE655C}" xr6:coauthVersionLast="47" xr6:coauthVersionMax="47" xr10:uidLastSave="{00000000-0000-0000-0000-000000000000}"/>
  <bookViews>
    <workbookView xWindow="940" yWindow="660" windowWidth="28460" windowHeight="18460" xr2:uid="{00000000-000D-0000-FFFF-FFFF00000000}"/>
  </bookViews>
  <sheets>
    <sheet name="ЧАСТЬ 6 ОНМЦД" sheetId="1" r:id="rId1"/>
  </sheets>
  <definedNames>
    <definedName name="_xlnm.Print_Titles" localSheetId="0">'ЧАСТЬ 6 ОНМЦД'!$30:$30</definedName>
    <definedName name="_xlnm.Print_Area" localSheetId="0">'ЧАСТЬ 6 ОНМЦД'!$A$3:$H$64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4" i="1" l="1"/>
  <c r="H51" i="1"/>
  <c r="H50" i="1"/>
  <c r="F50" i="1"/>
  <c r="E50" i="1"/>
  <c r="F51" i="1"/>
  <c r="F53" i="1" s="1"/>
  <c r="E51" i="1"/>
  <c r="E53" i="1" s="1"/>
  <c r="E54" i="1" s="1"/>
  <c r="D50" i="1"/>
  <c r="H49" i="1"/>
  <c r="F49" i="1"/>
  <c r="E49" i="1"/>
  <c r="D49" i="1"/>
  <c r="H41" i="1"/>
  <c r="E41" i="1"/>
  <c r="E42" i="1" s="1"/>
  <c r="E43" i="1" s="1"/>
  <c r="D41" i="1"/>
  <c r="F43" i="1"/>
  <c r="D42" i="1"/>
  <c r="D43" i="1" s="1"/>
  <c r="H34" i="1"/>
  <c r="H39" i="1" s="1"/>
  <c r="F34" i="1"/>
  <c r="F45" i="1" s="1"/>
  <c r="F47" i="1" s="1"/>
  <c r="E34" i="1"/>
  <c r="E39" i="1" s="1"/>
  <c r="D34" i="1"/>
  <c r="D39" i="1" s="1"/>
  <c r="E55" i="1" l="1"/>
  <c r="F55" i="1"/>
  <c r="H42" i="1"/>
  <c r="H43" i="1" s="1"/>
  <c r="E45" i="1"/>
  <c r="E47" i="1" s="1"/>
  <c r="D45" i="1"/>
  <c r="D47" i="1" s="1"/>
  <c r="F39" i="1"/>
  <c r="H45" i="1"/>
  <c r="H47" i="1" l="1"/>
  <c r="D51" i="1"/>
  <c r="D53" i="1" l="1"/>
  <c r="D54" i="1" l="1"/>
  <c r="H53" i="1"/>
  <c r="H54" i="1" l="1"/>
  <c r="D55" i="1"/>
  <c r="H55" i="1" s="1"/>
</calcChain>
</file>

<file path=xl/sharedStrings.xml><?xml version="1.0" encoding="utf-8"?>
<sst xmlns="http://schemas.openxmlformats.org/spreadsheetml/2006/main" count="125" uniqueCount="73">
  <si>
    <t>Приложение № 6</t>
  </si>
  <si>
    <t>Утверждено приказом № 421 от 4 августа 2020 г. Минстроя РФ в редакции приказа № 557 от 7 июля 2022 г.</t>
  </si>
  <si>
    <t xml:space="preserve"> </t>
  </si>
  <si>
    <t/>
  </si>
  <si>
    <t xml:space="preserve">Составлен в текущем уровне цен 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</si>
  <si>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</si>
  <si>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</si>
  <si>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</si>
  <si>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</si>
  <si>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</si>
  <si>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</si>
  <si>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</si>
  <si>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</si>
  <si>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</si>
  <si>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</si>
  <si>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1</t>
  </si>
  <si>
    <t>Итого по Главе 2. "Основные объекты строительства, реконструкции, капитального ремонта"</t>
  </si>
  <si>
    <t>Глава 6. Наружные сети и сооружения водоснабжения, водоотведения, теплоснабжения и газоснабжения</t>
  </si>
  <si>
    <t>2</t>
  </si>
  <si>
    <t>Итого по Главе 6. "Наружные сети и сооружения водоснабжения, водоотведения, теплоснабжения и газоснабжения"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</si>
  <si>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</si>
  <si>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</si>
  <si>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</si>
  <si>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4</t>
  </si>
  <si>
    <t>Приказ от 19.06.2020 № 332/пр прил.1 п.49</t>
  </si>
  <si>
    <t>Временные здания и сооружения - Комплекс объектов в составе: жилищного, социально-культурного, коммунально-бытового назначений, сетей инженерно-технического обеспечения, благоустройства в границах элементов планировочной структуры (кварталов, микрорайонов) - 1,2%</t>
  </si>
  <si>
    <t>Итого по Главе 8. "Временные здания и сооружения"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</si>
  <si>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</si>
  <si>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</si>
  <si>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</si>
  <si>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</si>
  <si>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</si>
  <si>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</si>
  <si>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5</t>
  </si>
  <si>
    <t>Приказ от 4.08.2020 № 421/пр п.179</t>
  </si>
  <si>
    <t>Непредвиденные затраты для объектов капитального строительства непроизводственного назначения - 2%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</si>
  <si>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</si>
  <si>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</si>
  <si>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</si>
  <si>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3</t>
  </si>
  <si>
    <t>№ 425-ФЗ от 28.11.2025</t>
  </si>
  <si>
    <t>НДС - 22%</t>
  </si>
  <si>
    <t>Итого "Налоги и обязательные платежи"</t>
  </si>
  <si>
    <t>Итого по сводному расчету</t>
  </si>
  <si>
    <t>()</t>
  </si>
  <si>
    <t xml:space="preserve">Начальник </t>
  </si>
  <si>
    <t>СВОДНЫЙ СМЕТНЫЙ РАСЧЕТ СТОИМОСТИ</t>
  </si>
  <si>
    <t>УТВЕРЖДАЮ:</t>
  </si>
  <si>
    <t>_____________________</t>
  </si>
  <si>
    <t>А.Р. Хабибуллин</t>
  </si>
  <si>
    <t xml:space="preserve"> АНО "Фонд развития города Иннополис"</t>
  </si>
  <si>
    <t>Директор</t>
  </si>
  <si>
    <t>м.п.</t>
  </si>
  <si>
    <t>Обоснование начальной (максимальной) цены договора</t>
  </si>
  <si>
    <t>(выполнение работ)</t>
  </si>
  <si>
    <t>(указывается предмет договора)</t>
  </si>
  <si>
    <t>Основные характеристики объекта закупки</t>
  </si>
  <si>
    <t>Расчет начальной максимальной цены договора</t>
  </si>
  <si>
    <t>Расчет ОНМЦД (Сводный сметный расчет стоимости)</t>
  </si>
  <si>
    <t>Начальная (максимальная) цена договора рассчитана проектно-сметным методом:</t>
  </si>
  <si>
    <t xml:space="preserve">представлен ниже </t>
  </si>
  <si>
    <t>* Цена включает в себя все затраты на выполнение требований и условий, предусмотренных Договором, в том числе все расходы Подрядчика на уплату таможенных платежей, налогов, сборов и других обязательных платежей, включая перевозку, доставку материалов до места нахождения Заказчика (места выполнения работ), а также выполнение работ (в т.ч. демонтажных и монтажных работ) в соответствии с Техническим заданием и Локальными сметными ресурсными расчетами</t>
  </si>
  <si>
    <t>Часть № 6.1. к документации редукциона в электроной форме - Объектный сметный расчет №1</t>
  </si>
  <si>
    <t>Часть № 6.2. к документации редукциона в электроной форме - Объектный сметный расчет №2</t>
  </si>
  <si>
    <t xml:space="preserve">Наружные сети водоснабжения и канализации  </t>
  </si>
  <si>
    <t>Часть № 6.3. к документации редукциона в электроной форме - Локальный сметный расчет №6</t>
  </si>
  <si>
    <t xml:space="preserve">Часть 6 к документации редукциона в электронной форме </t>
  </si>
  <si>
    <t>6</t>
  </si>
  <si>
    <t>Количество и характеристики работ определены в Техническом задании настоящей документации (Часть 1 к документации редукциона в электронной форме)</t>
  </si>
  <si>
    <t>Строительно-монтажные работы (СМР) по возведению двух нестационарных объектов «Павильон»</t>
  </si>
  <si>
    <t>Нестационарный объект "Павильон 1" по адресу: Республика Татарстан,Верхнеуслонский район, г.Иннополис, Квантовый бульвар</t>
  </si>
  <si>
    <t>Нестационарный объект "Павильон 2" по адресу: Республика Татарстан,Верхнеуслонский район, г.Иннополис, Квантовый бульвар</t>
  </si>
  <si>
    <t>Начальная (максимальная) цена договора составляет*: 8 517 050 (Восемь миллионов пятьсот семнадцать тысяч пятьдесят) руб. 18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</si>
</sst>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43" fontId="18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9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4" fontId="1" fillId="0" borderId="9" xfId="0" applyNumberFormat="1" applyFont="1" applyBorder="1" applyAlignment="1">
      <alignment horizontal="right" vertical="top" wrapText="1"/>
    </xf>
    <xf numFmtId="0" fontId="9" fillId="0" borderId="9" xfId="0" applyFont="1" applyBorder="1"/>
    <xf numFmtId="4" fontId="9" fillId="0" borderId="9" xfId="0" applyNumberFormat="1" applyFont="1" applyBorder="1" applyAlignment="1">
      <alignment horizontal="right" vertical="top" wrapText="1"/>
    </xf>
    <xf numFmtId="4" fontId="9" fillId="0" borderId="9" xfId="0" applyNumberFormat="1" applyFont="1" applyBorder="1" applyAlignment="1">
      <alignment horizontal="right" vertical="top"/>
    </xf>
    <xf numFmtId="0" fontId="9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" fontId="7" fillId="0" borderId="0" xfId="0" applyNumberFormat="1" applyFont="1"/>
    <xf numFmtId="4" fontId="11" fillId="0" borderId="9" xfId="0" applyNumberFormat="1" applyFont="1" applyBorder="1" applyAlignment="1">
      <alignment horizontal="right" vertical="top" wrapText="1"/>
    </xf>
    <xf numFmtId="0" fontId="14" fillId="0" borderId="0" xfId="1" applyFont="1" applyAlignment="1">
      <alignment horizontal="center"/>
    </xf>
    <xf numFmtId="0" fontId="13" fillId="0" borderId="0" xfId="1" applyFont="1" applyAlignment="1">
      <alignment wrapText="1"/>
    </xf>
    <xf numFmtId="0" fontId="14" fillId="0" borderId="0" xfId="1" applyFont="1"/>
    <xf numFmtId="0" fontId="14" fillId="0" borderId="0" xfId="1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2" fillId="0" borderId="0" xfId="1" applyFont="1" applyAlignment="1">
      <alignment horizontal="center" wrapText="1"/>
    </xf>
    <xf numFmtId="0" fontId="16" fillId="0" borderId="0" xfId="1" applyFont="1" applyAlignment="1">
      <alignment horizontal="center" vertical="top" wrapText="1"/>
    </xf>
    <xf numFmtId="0" fontId="15" fillId="0" borderId="0" xfId="1" applyFont="1" applyAlignment="1">
      <alignment horizontal="center"/>
    </xf>
    <xf numFmtId="0" fontId="3" fillId="0" borderId="0" xfId="0" applyFont="1" applyAlignment="1">
      <alignment horizontal="center" vertical="top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9" xfId="0" applyFont="1" applyBorder="1" applyAlignment="1">
      <alignment horizontal="left" vertical="top"/>
    </xf>
    <xf numFmtId="0" fontId="15" fillId="0" borderId="9" xfId="0" applyFont="1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15" fillId="0" borderId="9" xfId="0" applyFont="1" applyBorder="1" applyAlignment="1">
      <alignment vertical="top" wrapText="1"/>
    </xf>
    <xf numFmtId="0" fontId="15" fillId="0" borderId="9" xfId="0" applyFont="1" applyBorder="1" applyAlignment="1">
      <alignment wrapText="1"/>
    </xf>
    <xf numFmtId="0" fontId="15" fillId="0" borderId="9" xfId="0" applyFont="1" applyBorder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top" wrapText="1"/>
    </xf>
    <xf numFmtId="0" fontId="9" fillId="0" borderId="5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2" fillId="0" borderId="1" xfId="1" applyFont="1" applyBorder="1" applyAlignment="1">
      <alignment horizontal="center" wrapText="1"/>
    </xf>
    <xf numFmtId="0" fontId="16" fillId="0" borderId="0" xfId="1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43" fontId="3" fillId="0" borderId="0" xfId="2" applyFont="1" applyAlignment="1">
      <alignment horizontal="center" vertical="top"/>
    </xf>
    <xf numFmtId="43" fontId="1" fillId="0" borderId="0" xfId="2" applyFont="1"/>
  </cellXfs>
  <cellStyles count="3">
    <cellStyle name="Обычный" xfId="0" builtinId="0"/>
    <cellStyle name="Обычный 2" xfId="1" xr:uid="{B1CE3229-077E-4848-B4D9-6FDB324B62AE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73"/>
  <sheetViews>
    <sheetView tabSelected="1" zoomScale="130" zoomScaleNormal="130" workbookViewId="0">
      <selection activeCell="B17" sqref="B17:G17"/>
    </sheetView>
  </sheetViews>
  <sheetFormatPr baseColWidth="10" defaultColWidth="9.1640625" defaultRowHeight="11.25" customHeight="1" x14ac:dyDescent="0.15"/>
  <cols>
    <col min="1" max="1" width="6.6640625" style="1" customWidth="1"/>
    <col min="2" max="2" width="22.33203125" style="1" customWidth="1"/>
    <col min="3" max="3" width="34.33203125" style="1" customWidth="1"/>
    <col min="4" max="8" width="19.83203125" style="1" customWidth="1"/>
    <col min="9" max="13" width="113.6640625" style="2" hidden="1" customWidth="1"/>
    <col min="14" max="19" width="136" style="3" hidden="1" customWidth="1"/>
    <col min="20" max="26" width="155.83203125" style="4" hidden="1" customWidth="1"/>
    <col min="27" max="27" width="162.5" style="5" hidden="1" customWidth="1"/>
    <col min="28" max="30" width="56.5" style="6" hidden="1" customWidth="1"/>
    <col min="31" max="32" width="54.1640625" style="7" hidden="1" customWidth="1"/>
    <col min="33" max="40" width="79.5" style="6" hidden="1" customWidth="1"/>
    <col min="41" max="44" width="83.1640625" style="7" hidden="1" customWidth="1"/>
    <col min="45" max="48" width="79.5" style="6" hidden="1" customWidth="1"/>
    <col min="49" max="50" width="54.1640625" style="7" hidden="1" customWidth="1"/>
    <col min="51" max="54" width="79.5" style="6" hidden="1" customWidth="1"/>
    <col min="55" max="55" width="9.1640625" style="1" bestFit="1" customWidth="1"/>
    <col min="56" max="16384" width="9.1640625" style="1"/>
  </cols>
  <sheetData>
    <row r="1" spans="1:13" ht="11.25" customHeight="1" x14ac:dyDescent="0.15">
      <c r="H1" s="56" t="s">
        <v>66</v>
      </c>
    </row>
    <row r="3" spans="1:13" ht="11" x14ac:dyDescent="0.15">
      <c r="H3" s="8" t="s">
        <v>0</v>
      </c>
    </row>
    <row r="4" spans="1:13" ht="11" x14ac:dyDescent="0.15">
      <c r="A4" s="9"/>
      <c r="B4" s="9"/>
      <c r="C4" s="9"/>
      <c r="D4" s="9"/>
      <c r="E4" s="9"/>
      <c r="F4" s="9"/>
      <c r="G4" s="9"/>
      <c r="H4" s="10" t="s">
        <v>1</v>
      </c>
    </row>
    <row r="5" spans="1:13" ht="11" x14ac:dyDescent="0.15">
      <c r="A5" s="9"/>
      <c r="B5" s="9"/>
      <c r="C5" s="9"/>
      <c r="D5" s="9"/>
      <c r="E5" s="9"/>
      <c r="F5" s="9"/>
      <c r="G5" s="9"/>
      <c r="H5" s="10"/>
    </row>
    <row r="6" spans="1:13" ht="14" x14ac:dyDescent="0.15">
      <c r="A6" s="9"/>
      <c r="B6" s="9"/>
      <c r="C6" s="9"/>
      <c r="D6" s="9"/>
      <c r="E6" s="9"/>
      <c r="G6" s="48" t="s">
        <v>47</v>
      </c>
      <c r="H6" s="48"/>
    </row>
    <row r="7" spans="1:13" ht="13" x14ac:dyDescent="0.15">
      <c r="A7" s="9"/>
      <c r="B7" s="9"/>
      <c r="C7" s="9"/>
      <c r="D7" s="9"/>
      <c r="E7" s="9"/>
      <c r="G7" s="49" t="s">
        <v>50</v>
      </c>
      <c r="H7" s="49"/>
    </row>
    <row r="8" spans="1:13" ht="13" x14ac:dyDescent="0.15">
      <c r="A8" s="9"/>
      <c r="B8" s="9"/>
      <c r="C8" s="9"/>
      <c r="D8" s="9"/>
      <c r="E8" s="9"/>
      <c r="G8" s="49" t="s">
        <v>51</v>
      </c>
      <c r="H8" s="49"/>
    </row>
    <row r="9" spans="1:13" ht="13" x14ac:dyDescent="0.15">
      <c r="A9" s="9"/>
      <c r="B9" s="9"/>
      <c r="C9" s="9"/>
      <c r="D9" s="9"/>
      <c r="E9" s="9"/>
      <c r="G9" s="49"/>
      <c r="H9" s="49"/>
    </row>
    <row r="10" spans="1:13" ht="12.75" customHeight="1" x14ac:dyDescent="0.15">
      <c r="A10" s="9"/>
      <c r="B10" s="9"/>
      <c r="C10" s="9"/>
      <c r="D10" s="9"/>
      <c r="E10" s="9"/>
      <c r="G10" s="50" t="s">
        <v>48</v>
      </c>
      <c r="H10" s="47" t="s">
        <v>49</v>
      </c>
    </row>
    <row r="11" spans="1:13" ht="12" x14ac:dyDescent="0.15">
      <c r="A11" s="9"/>
      <c r="B11" s="9"/>
      <c r="C11" s="11" t="s">
        <v>2</v>
      </c>
      <c r="D11" s="11"/>
      <c r="E11" s="11"/>
      <c r="G11" s="51" t="s">
        <v>52</v>
      </c>
      <c r="H11" s="11"/>
      <c r="I11" s="11" t="s">
        <v>2</v>
      </c>
      <c r="J11" s="11" t="s">
        <v>3</v>
      </c>
      <c r="K11" s="11" t="s">
        <v>3</v>
      </c>
      <c r="L11" s="11" t="s">
        <v>3</v>
      </c>
      <c r="M11" s="11" t="s">
        <v>3</v>
      </c>
    </row>
    <row r="12" spans="1:13" ht="11" x14ac:dyDescent="0.15">
      <c r="A12" s="9"/>
      <c r="B12" s="9"/>
      <c r="C12" s="11"/>
      <c r="D12" s="11"/>
      <c r="E12" s="11"/>
      <c r="F12" s="11"/>
      <c r="G12" s="11"/>
      <c r="H12" s="9"/>
      <c r="I12" s="11"/>
      <c r="J12" s="11"/>
      <c r="K12" s="11"/>
      <c r="L12" s="11"/>
      <c r="M12" s="11"/>
    </row>
    <row r="13" spans="1:13" ht="12" customHeight="1" x14ac:dyDescent="0.15">
      <c r="A13" s="9"/>
      <c r="B13" s="87" t="s">
        <v>53</v>
      </c>
      <c r="C13" s="87"/>
      <c r="D13" s="87"/>
      <c r="E13" s="87"/>
      <c r="F13" s="87"/>
      <c r="G13" s="87"/>
      <c r="H13" s="52"/>
      <c r="I13" s="52"/>
      <c r="J13" s="52"/>
      <c r="K13" s="11"/>
      <c r="L13" s="11"/>
      <c r="M13" s="11"/>
    </row>
    <row r="14" spans="1:13" ht="11" customHeight="1" x14ac:dyDescent="0.15">
      <c r="A14" s="9"/>
      <c r="B14" s="88" t="s">
        <v>54</v>
      </c>
      <c r="C14" s="88"/>
      <c r="D14" s="88"/>
      <c r="E14" s="88"/>
      <c r="F14" s="88"/>
      <c r="G14" s="88"/>
      <c r="H14" s="53"/>
      <c r="I14" s="53"/>
      <c r="J14" s="53"/>
    </row>
    <row r="15" spans="1:13" ht="17.25" customHeight="1" x14ac:dyDescent="0.15">
      <c r="A15" s="9"/>
      <c r="B15" s="9"/>
      <c r="C15" s="12"/>
      <c r="D15" s="12"/>
      <c r="E15" s="12"/>
      <c r="F15" s="12"/>
      <c r="G15" s="12"/>
      <c r="H15" s="9"/>
    </row>
    <row r="16" spans="1:13" ht="17.25" customHeight="1" x14ac:dyDescent="0.15">
      <c r="A16" s="9"/>
      <c r="B16" s="60" t="s">
        <v>69</v>
      </c>
      <c r="C16" s="61"/>
      <c r="D16" s="61"/>
      <c r="E16" s="61"/>
      <c r="F16" s="61"/>
      <c r="G16" s="61"/>
      <c r="H16" s="9"/>
    </row>
    <row r="17" spans="1:55" ht="17.25" customHeight="1" x14ac:dyDescent="0.15">
      <c r="A17" s="9"/>
      <c r="B17" s="62" t="s">
        <v>55</v>
      </c>
      <c r="C17" s="62"/>
      <c r="D17" s="62"/>
      <c r="E17" s="62"/>
      <c r="F17" s="62"/>
      <c r="G17" s="62"/>
      <c r="H17" s="54"/>
      <c r="I17" s="54"/>
    </row>
    <row r="18" spans="1:55" ht="17.25" customHeight="1" x14ac:dyDescent="0.15">
      <c r="A18" s="9"/>
      <c r="B18" s="9"/>
      <c r="C18" s="57"/>
      <c r="D18" s="57"/>
      <c r="E18" s="57"/>
      <c r="F18" s="57"/>
      <c r="G18" s="57"/>
      <c r="H18" s="9"/>
    </row>
    <row r="19" spans="1:55" ht="40.5" customHeight="1" x14ac:dyDescent="0.15">
      <c r="A19" s="9"/>
      <c r="B19" s="9"/>
      <c r="C19" s="63" t="s">
        <v>56</v>
      </c>
      <c r="D19" s="63"/>
      <c r="E19" s="65" t="s">
        <v>68</v>
      </c>
      <c r="F19" s="66"/>
      <c r="G19" s="66"/>
      <c r="H19" s="9"/>
    </row>
    <row r="20" spans="1:55" ht="11.25" customHeight="1" x14ac:dyDescent="0.2">
      <c r="A20" s="13"/>
      <c r="B20" s="13"/>
      <c r="C20" s="64" t="s">
        <v>57</v>
      </c>
      <c r="D20" s="64"/>
      <c r="E20" s="67" t="s">
        <v>59</v>
      </c>
      <c r="F20" s="67"/>
      <c r="G20" s="67"/>
      <c r="H20" s="13"/>
    </row>
    <row r="21" spans="1:55" ht="11.25" customHeight="1" x14ac:dyDescent="0.2">
      <c r="A21" s="13"/>
      <c r="B21" s="13"/>
      <c r="C21" s="64" t="s">
        <v>58</v>
      </c>
      <c r="D21" s="64"/>
      <c r="E21" s="68" t="s">
        <v>60</v>
      </c>
      <c r="F21" s="68"/>
      <c r="G21" s="68"/>
      <c r="H21" s="13"/>
    </row>
    <row r="22" spans="1:55" ht="11.25" customHeight="1" x14ac:dyDescent="0.2">
      <c r="A22" s="13"/>
      <c r="B22" s="13"/>
      <c r="C22" s="12"/>
      <c r="D22" s="12"/>
      <c r="E22" s="12"/>
      <c r="F22" s="12"/>
      <c r="G22" s="12"/>
      <c r="H22" s="13"/>
    </row>
    <row r="23" spans="1:55" ht="18.75" customHeight="1" x14ac:dyDescent="0.2">
      <c r="A23" s="13"/>
      <c r="B23" s="58" t="s">
        <v>46</v>
      </c>
      <c r="C23" s="59"/>
      <c r="D23" s="59"/>
      <c r="E23" s="59"/>
      <c r="F23" s="59"/>
      <c r="G23" s="59"/>
      <c r="H23" s="13"/>
    </row>
    <row r="24" spans="1:55" ht="9.75" customHeight="1" x14ac:dyDescent="0.15">
      <c r="A24" s="9"/>
      <c r="B24" s="9"/>
      <c r="C24" s="9"/>
      <c r="D24" s="15"/>
      <c r="E24" s="15"/>
      <c r="F24" s="15"/>
      <c r="G24" s="16"/>
      <c r="H24" s="16"/>
    </row>
    <row r="25" spans="1:55" ht="12" x14ac:dyDescent="0.15">
      <c r="A25" s="17"/>
      <c r="B25" s="69" t="s">
        <v>4</v>
      </c>
      <c r="C25" s="69"/>
      <c r="D25" s="69"/>
      <c r="E25" s="69"/>
      <c r="F25" s="69"/>
      <c r="G25" s="69"/>
      <c r="H25" s="69"/>
      <c r="T25" s="14" t="s">
        <v>4</v>
      </c>
      <c r="U25" s="14" t="s">
        <v>3</v>
      </c>
      <c r="V25" s="14" t="s">
        <v>3</v>
      </c>
      <c r="W25" s="14" t="s">
        <v>3</v>
      </c>
      <c r="X25" s="14" t="s">
        <v>3</v>
      </c>
      <c r="Y25" s="14" t="s">
        <v>3</v>
      </c>
      <c r="Z25" s="14" t="s">
        <v>3</v>
      </c>
    </row>
    <row r="26" spans="1:55" ht="9.75" customHeight="1" x14ac:dyDescent="0.15">
      <c r="A26" s="9"/>
      <c r="B26" s="9"/>
      <c r="C26" s="9"/>
      <c r="D26" s="12"/>
      <c r="E26" s="12"/>
      <c r="F26" s="12"/>
      <c r="G26" s="12"/>
      <c r="H26" s="12"/>
    </row>
    <row r="27" spans="1:55" ht="16.5" customHeight="1" x14ac:dyDescent="0.15">
      <c r="A27" s="70" t="s">
        <v>5</v>
      </c>
      <c r="B27" s="70" t="s">
        <v>6</v>
      </c>
      <c r="C27" s="70" t="s">
        <v>7</v>
      </c>
      <c r="D27" s="73" t="s">
        <v>8</v>
      </c>
      <c r="E27" s="74"/>
      <c r="F27" s="74"/>
      <c r="G27" s="74"/>
      <c r="H27" s="75"/>
      <c r="I27" s="18"/>
    </row>
    <row r="28" spans="1:55" ht="58.5" customHeight="1" x14ac:dyDescent="0.15">
      <c r="A28" s="71"/>
      <c r="B28" s="71"/>
      <c r="C28" s="71"/>
      <c r="D28" s="70" t="s">
        <v>9</v>
      </c>
      <c r="E28" s="70" t="s">
        <v>10</v>
      </c>
      <c r="F28" s="70" t="s">
        <v>11</v>
      </c>
      <c r="G28" s="70" t="s">
        <v>12</v>
      </c>
      <c r="H28" s="70" t="s">
        <v>13</v>
      </c>
      <c r="I28" s="18"/>
    </row>
    <row r="29" spans="1:55" ht="3.75" customHeight="1" x14ac:dyDescent="0.15">
      <c r="A29" s="72"/>
      <c r="B29" s="72"/>
      <c r="C29" s="72"/>
      <c r="D29" s="72"/>
      <c r="E29" s="72"/>
      <c r="F29" s="72"/>
      <c r="G29" s="72"/>
      <c r="H29" s="72"/>
      <c r="I29" s="18"/>
    </row>
    <row r="30" spans="1:55" ht="11" x14ac:dyDescent="0.15">
      <c r="A30" s="19">
        <v>1</v>
      </c>
      <c r="B30" s="19">
        <v>2</v>
      </c>
      <c r="C30" s="19">
        <v>3</v>
      </c>
      <c r="D30" s="19">
        <v>4</v>
      </c>
      <c r="E30" s="19">
        <v>5</v>
      </c>
      <c r="F30" s="19">
        <v>6</v>
      </c>
      <c r="G30" s="19">
        <v>7</v>
      </c>
      <c r="H30" s="19">
        <v>8</v>
      </c>
      <c r="I30" s="18"/>
    </row>
    <row r="31" spans="1:55" s="20" customFormat="1" ht="14" x14ac:dyDescent="0.15">
      <c r="A31" s="76" t="s">
        <v>14</v>
      </c>
      <c r="B31" s="77"/>
      <c r="C31" s="77"/>
      <c r="D31" s="77"/>
      <c r="E31" s="77"/>
      <c r="F31" s="77"/>
      <c r="G31" s="77"/>
      <c r="H31" s="78"/>
      <c r="I31" s="21"/>
      <c r="J31" s="21"/>
      <c r="K31" s="21"/>
      <c r="L31" s="21"/>
      <c r="M31" s="21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4" t="s">
        <v>14</v>
      </c>
      <c r="AB31" s="25"/>
      <c r="AC31" s="25"/>
      <c r="AD31" s="25"/>
      <c r="AE31" s="26"/>
      <c r="AF31" s="26"/>
      <c r="AG31" s="25"/>
      <c r="AH31" s="25"/>
      <c r="AI31" s="25"/>
      <c r="AJ31" s="25"/>
      <c r="AK31" s="25"/>
      <c r="AL31" s="25"/>
      <c r="AM31" s="25"/>
      <c r="AN31" s="25"/>
      <c r="AO31" s="26"/>
      <c r="AP31" s="26"/>
      <c r="AQ31" s="26"/>
      <c r="AR31" s="26"/>
      <c r="AS31" s="25"/>
      <c r="AT31" s="25"/>
      <c r="AU31" s="25"/>
      <c r="AV31" s="25"/>
      <c r="AW31" s="26"/>
      <c r="AX31" s="26"/>
      <c r="AY31" s="25"/>
      <c r="AZ31" s="25"/>
      <c r="BA31" s="25"/>
      <c r="BB31" s="25"/>
    </row>
    <row r="32" spans="1:55" s="20" customFormat="1" ht="36" x14ac:dyDescent="0.15">
      <c r="A32" s="27" t="s">
        <v>15</v>
      </c>
      <c r="B32" s="28" t="s">
        <v>62</v>
      </c>
      <c r="C32" s="28" t="s">
        <v>70</v>
      </c>
      <c r="D32" s="29">
        <v>2329944.7799999998</v>
      </c>
      <c r="E32" s="29">
        <v>590237.04</v>
      </c>
      <c r="F32" s="29">
        <v>393425.04</v>
      </c>
      <c r="G32" s="29"/>
      <c r="H32" s="29">
        <v>3313606.86</v>
      </c>
      <c r="I32" s="21"/>
      <c r="J32" s="21"/>
      <c r="K32" s="21"/>
      <c r="L32" s="21"/>
      <c r="M32" s="21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4"/>
      <c r="AB32" s="25"/>
      <c r="AC32" s="25"/>
      <c r="AD32" s="25"/>
      <c r="AE32" s="26"/>
      <c r="AF32" s="26"/>
      <c r="AG32" s="25"/>
      <c r="AH32" s="25"/>
      <c r="AI32" s="25"/>
      <c r="AJ32" s="25"/>
      <c r="AK32" s="25"/>
      <c r="AL32" s="25"/>
      <c r="AM32" s="25"/>
      <c r="AN32" s="25"/>
      <c r="AO32" s="26"/>
      <c r="AP32" s="26"/>
      <c r="AQ32" s="26"/>
      <c r="AR32" s="26"/>
      <c r="AS32" s="25"/>
      <c r="AT32" s="25"/>
      <c r="AU32" s="25"/>
      <c r="AV32" s="25"/>
      <c r="AW32" s="26"/>
      <c r="AX32" s="26"/>
      <c r="AY32" s="25"/>
      <c r="AZ32" s="25"/>
      <c r="BA32" s="25"/>
      <c r="BB32" s="25"/>
      <c r="BC32" s="45"/>
    </row>
    <row r="33" spans="1:56" s="20" customFormat="1" ht="36" x14ac:dyDescent="0.15">
      <c r="A33" s="27" t="s">
        <v>18</v>
      </c>
      <c r="B33" s="28" t="s">
        <v>63</v>
      </c>
      <c r="C33" s="28" t="s">
        <v>71</v>
      </c>
      <c r="D33" s="29">
        <v>2329944.7799999998</v>
      </c>
      <c r="E33" s="29">
        <v>590237.04</v>
      </c>
      <c r="F33" s="29">
        <v>393425.04</v>
      </c>
      <c r="G33" s="29"/>
      <c r="H33" s="29">
        <v>3313606.86</v>
      </c>
      <c r="I33" s="21"/>
      <c r="J33" s="21"/>
      <c r="K33" s="21"/>
      <c r="L33" s="21"/>
      <c r="M33" s="21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4"/>
      <c r="AB33" s="25"/>
      <c r="AC33" s="25"/>
      <c r="AD33" s="25"/>
      <c r="AE33" s="26"/>
      <c r="AF33" s="26"/>
      <c r="AG33" s="25"/>
      <c r="AH33" s="25"/>
      <c r="AI33" s="25"/>
      <c r="AJ33" s="25"/>
      <c r="AK33" s="25"/>
      <c r="AL33" s="25"/>
      <c r="AM33" s="25"/>
      <c r="AN33" s="25"/>
      <c r="AO33" s="26"/>
      <c r="AP33" s="26"/>
      <c r="AQ33" s="26"/>
      <c r="AR33" s="26"/>
      <c r="AS33" s="25"/>
      <c r="AT33" s="25"/>
      <c r="AU33" s="25"/>
      <c r="AV33" s="25"/>
      <c r="AW33" s="26"/>
      <c r="AX33" s="26"/>
      <c r="AY33" s="25"/>
      <c r="AZ33" s="25"/>
      <c r="BA33" s="25"/>
      <c r="BB33" s="25"/>
    </row>
    <row r="34" spans="1:56" s="20" customFormat="1" ht="24" x14ac:dyDescent="0.15">
      <c r="A34" s="30"/>
      <c r="B34" s="79" t="s">
        <v>16</v>
      </c>
      <c r="C34" s="80"/>
      <c r="D34" s="31">
        <f>D33+D32</f>
        <v>4659889.5599999996</v>
      </c>
      <c r="E34" s="31">
        <f>E33+E32</f>
        <v>1180474.08</v>
      </c>
      <c r="F34" s="31">
        <f>F33+F32</f>
        <v>786850.08</v>
      </c>
      <c r="G34" s="32"/>
      <c r="H34" s="31">
        <f>H33+H32</f>
        <v>6627213.7199999997</v>
      </c>
      <c r="I34" s="21"/>
      <c r="J34" s="21"/>
      <c r="K34" s="21"/>
      <c r="L34" s="21"/>
      <c r="M34" s="21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4"/>
      <c r="AB34" s="33" t="s">
        <v>16</v>
      </c>
      <c r="AC34" s="25"/>
      <c r="AD34" s="25"/>
      <c r="AE34" s="26"/>
      <c r="AF34" s="26"/>
      <c r="AG34" s="25"/>
      <c r="AH34" s="25"/>
      <c r="AI34" s="25"/>
      <c r="AJ34" s="25"/>
      <c r="AK34" s="25"/>
      <c r="AL34" s="25"/>
      <c r="AM34" s="25"/>
      <c r="AN34" s="25"/>
      <c r="AO34" s="26"/>
      <c r="AP34" s="26"/>
      <c r="AQ34" s="26"/>
      <c r="AR34" s="26"/>
      <c r="AS34" s="25"/>
      <c r="AT34" s="25"/>
      <c r="AU34" s="25"/>
      <c r="AV34" s="25"/>
      <c r="AW34" s="26"/>
      <c r="AX34" s="26"/>
      <c r="AY34" s="25"/>
      <c r="AZ34" s="25"/>
      <c r="BA34" s="25"/>
      <c r="BB34" s="25"/>
      <c r="BC34" s="45"/>
    </row>
    <row r="35" spans="1:56" s="20" customFormat="1" ht="14" x14ac:dyDescent="0.15">
      <c r="A35" s="76" t="s">
        <v>17</v>
      </c>
      <c r="B35" s="77"/>
      <c r="C35" s="77"/>
      <c r="D35" s="77"/>
      <c r="E35" s="77"/>
      <c r="F35" s="77"/>
      <c r="G35" s="77"/>
      <c r="H35" s="78"/>
      <c r="I35" s="21"/>
      <c r="J35" s="21"/>
      <c r="K35" s="21"/>
      <c r="L35" s="21"/>
      <c r="M35" s="21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4" t="s">
        <v>17</v>
      </c>
      <c r="AB35" s="33"/>
      <c r="AC35" s="25"/>
      <c r="AD35" s="25"/>
      <c r="AE35" s="26"/>
      <c r="AF35" s="26"/>
      <c r="AG35" s="25"/>
      <c r="AH35" s="25"/>
      <c r="AI35" s="25"/>
      <c r="AJ35" s="25"/>
      <c r="AK35" s="25"/>
      <c r="AL35" s="25"/>
      <c r="AM35" s="25"/>
      <c r="AN35" s="25"/>
      <c r="AO35" s="26"/>
      <c r="AP35" s="26"/>
      <c r="AQ35" s="26"/>
      <c r="AR35" s="26"/>
      <c r="AS35" s="25"/>
      <c r="AT35" s="25"/>
      <c r="AU35" s="25"/>
      <c r="AV35" s="25"/>
      <c r="AW35" s="26"/>
      <c r="AX35" s="26"/>
      <c r="AY35" s="25"/>
      <c r="AZ35" s="25"/>
      <c r="BA35" s="25"/>
      <c r="BB35" s="25"/>
    </row>
    <row r="36" spans="1:56" s="20" customFormat="1" ht="36" x14ac:dyDescent="0.15">
      <c r="A36" s="27" t="s">
        <v>39</v>
      </c>
      <c r="B36" s="28" t="s">
        <v>65</v>
      </c>
      <c r="C36" s="28" t="s">
        <v>64</v>
      </c>
      <c r="D36" s="29">
        <v>145261.39000000001</v>
      </c>
      <c r="E36" s="29"/>
      <c r="F36" s="29"/>
      <c r="G36" s="29"/>
      <c r="H36" s="29">
        <v>145261.39000000001</v>
      </c>
      <c r="I36" s="21"/>
      <c r="J36" s="21"/>
      <c r="K36" s="21"/>
      <c r="L36" s="21"/>
      <c r="M36" s="21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4"/>
      <c r="AB36" s="33"/>
      <c r="AC36" s="25"/>
      <c r="AD36" s="25"/>
      <c r="AE36" s="26"/>
      <c r="AF36" s="26"/>
      <c r="AG36" s="25"/>
      <c r="AH36" s="25"/>
      <c r="AI36" s="25"/>
      <c r="AJ36" s="25"/>
      <c r="AK36" s="25"/>
      <c r="AL36" s="25"/>
      <c r="AM36" s="25"/>
      <c r="AN36" s="25"/>
      <c r="AO36" s="26"/>
      <c r="AP36" s="26"/>
      <c r="AQ36" s="26"/>
      <c r="AR36" s="26"/>
      <c r="AS36" s="25"/>
      <c r="AT36" s="25"/>
      <c r="AU36" s="25"/>
      <c r="AV36" s="25"/>
      <c r="AW36" s="26"/>
      <c r="AX36" s="26"/>
      <c r="AY36" s="25"/>
      <c r="AZ36" s="25"/>
      <c r="BA36" s="25"/>
      <c r="BB36" s="25"/>
    </row>
    <row r="37" spans="1:56" s="20" customFormat="1" ht="24" x14ac:dyDescent="0.15">
      <c r="A37" s="30"/>
      <c r="B37" s="79" t="s">
        <v>19</v>
      </c>
      <c r="C37" s="80"/>
      <c r="D37" s="31">
        <v>145261.39000000001</v>
      </c>
      <c r="E37" s="31"/>
      <c r="F37" s="32"/>
      <c r="G37" s="32"/>
      <c r="H37" s="32">
        <v>145261.39000000001</v>
      </c>
      <c r="I37" s="21"/>
      <c r="J37" s="21"/>
      <c r="K37" s="21"/>
      <c r="L37" s="21"/>
      <c r="M37" s="21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4"/>
      <c r="AB37" s="33" t="s">
        <v>19</v>
      </c>
      <c r="AC37" s="25"/>
      <c r="AD37" s="25"/>
      <c r="AE37" s="26"/>
      <c r="AF37" s="26"/>
      <c r="AG37" s="25"/>
      <c r="AH37" s="25"/>
      <c r="AI37" s="25"/>
      <c r="AJ37" s="25"/>
      <c r="AK37" s="25"/>
      <c r="AL37" s="25"/>
      <c r="AM37" s="25"/>
      <c r="AN37" s="25"/>
      <c r="AO37" s="26"/>
      <c r="AP37" s="26"/>
      <c r="AQ37" s="26"/>
      <c r="AR37" s="26"/>
      <c r="AS37" s="25"/>
      <c r="AT37" s="25"/>
      <c r="AU37" s="25"/>
      <c r="AV37" s="25"/>
      <c r="AW37" s="26"/>
      <c r="AX37" s="26"/>
      <c r="AY37" s="25"/>
      <c r="AZ37" s="25"/>
      <c r="BA37" s="25"/>
      <c r="BB37" s="25"/>
    </row>
    <row r="38" spans="1:56" s="20" customFormat="1" ht="14" x14ac:dyDescent="0.15">
      <c r="A38" s="76" t="s">
        <v>20</v>
      </c>
      <c r="B38" s="77"/>
      <c r="C38" s="77"/>
      <c r="D38" s="77"/>
      <c r="E38" s="77"/>
      <c r="F38" s="77"/>
      <c r="G38" s="77"/>
      <c r="H38" s="78"/>
      <c r="I38" s="21"/>
      <c r="J38" s="21"/>
      <c r="K38" s="21"/>
      <c r="L38" s="21"/>
      <c r="M38" s="21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4" t="s">
        <v>20</v>
      </c>
      <c r="AB38" s="33"/>
      <c r="AC38" s="25"/>
      <c r="AD38" s="25"/>
      <c r="AE38" s="26"/>
      <c r="AF38" s="26"/>
      <c r="AG38" s="25"/>
      <c r="AH38" s="25"/>
      <c r="AI38" s="25"/>
      <c r="AJ38" s="25"/>
      <c r="AK38" s="25"/>
      <c r="AL38" s="25"/>
      <c r="AM38" s="25"/>
      <c r="AN38" s="25"/>
      <c r="AO38" s="26"/>
      <c r="AP38" s="26"/>
      <c r="AQ38" s="26"/>
      <c r="AR38" s="26"/>
      <c r="AS38" s="25"/>
      <c r="AT38" s="25"/>
      <c r="AU38" s="25"/>
      <c r="AV38" s="25"/>
      <c r="AW38" s="26"/>
      <c r="AX38" s="26"/>
      <c r="AY38" s="25"/>
      <c r="AZ38" s="25"/>
      <c r="BA38" s="25"/>
      <c r="BB38" s="25"/>
    </row>
    <row r="39" spans="1:56" s="20" customFormat="1" ht="14" x14ac:dyDescent="0.15">
      <c r="A39" s="30"/>
      <c r="B39" s="81" t="s">
        <v>21</v>
      </c>
      <c r="C39" s="82"/>
      <c r="D39" s="31">
        <f>D34+D37</f>
        <v>4805150.9499999993</v>
      </c>
      <c r="E39" s="31">
        <f>E34</f>
        <v>1180474.08</v>
      </c>
      <c r="F39" s="32">
        <f>F34</f>
        <v>786850.08</v>
      </c>
      <c r="G39" s="32"/>
      <c r="H39" s="32">
        <f>H34+H37</f>
        <v>6772475.1099999994</v>
      </c>
      <c r="I39" s="21"/>
      <c r="J39" s="21"/>
      <c r="K39" s="21"/>
      <c r="L39" s="21"/>
      <c r="M39" s="21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4"/>
      <c r="AB39" s="33"/>
      <c r="AC39" s="34" t="s">
        <v>21</v>
      </c>
      <c r="AD39" s="25"/>
      <c r="AE39" s="26"/>
      <c r="AF39" s="26"/>
      <c r="AG39" s="25"/>
      <c r="AH39" s="25"/>
      <c r="AI39" s="25"/>
      <c r="AJ39" s="25"/>
      <c r="AK39" s="25"/>
      <c r="AL39" s="25"/>
      <c r="AM39" s="25"/>
      <c r="AN39" s="25"/>
      <c r="AO39" s="26"/>
      <c r="AP39" s="26"/>
      <c r="AQ39" s="26"/>
      <c r="AR39" s="26"/>
      <c r="AS39" s="25"/>
      <c r="AT39" s="25"/>
      <c r="AU39" s="25"/>
      <c r="AV39" s="25"/>
      <c r="AW39" s="26"/>
      <c r="AX39" s="26"/>
      <c r="AY39" s="25"/>
      <c r="AZ39" s="25"/>
      <c r="BA39" s="25"/>
      <c r="BB39" s="25"/>
      <c r="BC39" s="45"/>
    </row>
    <row r="40" spans="1:56" s="20" customFormat="1" ht="14" x14ac:dyDescent="0.15">
      <c r="A40" s="76" t="s">
        <v>22</v>
      </c>
      <c r="B40" s="77"/>
      <c r="C40" s="77"/>
      <c r="D40" s="77"/>
      <c r="E40" s="77"/>
      <c r="F40" s="77"/>
      <c r="G40" s="77"/>
      <c r="H40" s="78"/>
      <c r="I40" s="21"/>
      <c r="J40" s="21"/>
      <c r="K40" s="21"/>
      <c r="L40" s="21"/>
      <c r="M40" s="21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4" t="s">
        <v>22</v>
      </c>
      <c r="AB40" s="33"/>
      <c r="AC40" s="34"/>
      <c r="AD40" s="25"/>
      <c r="AE40" s="26"/>
      <c r="AF40" s="26"/>
      <c r="AG40" s="25"/>
      <c r="AH40" s="25"/>
      <c r="AI40" s="25"/>
      <c r="AJ40" s="25"/>
      <c r="AK40" s="25"/>
      <c r="AL40" s="25"/>
      <c r="AM40" s="25"/>
      <c r="AN40" s="25"/>
      <c r="AO40" s="26"/>
      <c r="AP40" s="26"/>
      <c r="AQ40" s="26"/>
      <c r="AR40" s="26"/>
      <c r="AS40" s="25"/>
      <c r="AT40" s="25"/>
      <c r="AU40" s="25"/>
      <c r="AV40" s="25"/>
      <c r="AW40" s="26"/>
      <c r="AX40" s="26"/>
      <c r="AY40" s="25"/>
      <c r="AZ40" s="25"/>
      <c r="BA40" s="25"/>
      <c r="BB40" s="25"/>
    </row>
    <row r="41" spans="1:56" s="20" customFormat="1" ht="72" x14ac:dyDescent="0.15">
      <c r="A41" s="27" t="s">
        <v>23</v>
      </c>
      <c r="B41" s="28" t="s">
        <v>24</v>
      </c>
      <c r="C41" s="28" t="s">
        <v>25</v>
      </c>
      <c r="D41" s="29">
        <f>ROUND((D32+D33+D36)*0.012,2)</f>
        <v>57661.81</v>
      </c>
      <c r="E41" s="29">
        <f>ROUND((E32+E33+E36)*0.012,2)</f>
        <v>14165.69</v>
      </c>
      <c r="F41" s="29"/>
      <c r="G41" s="29"/>
      <c r="H41" s="29">
        <f>E41+D41</f>
        <v>71827.5</v>
      </c>
      <c r="I41" s="21"/>
      <c r="J41" s="21"/>
      <c r="K41" s="21"/>
      <c r="L41" s="21"/>
      <c r="M41" s="21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4"/>
      <c r="AB41" s="33"/>
      <c r="AC41" s="34"/>
      <c r="AD41" s="25"/>
      <c r="AE41" s="26"/>
      <c r="AF41" s="26"/>
      <c r="AG41" s="25"/>
      <c r="AH41" s="25"/>
      <c r="AI41" s="25"/>
      <c r="AJ41" s="25"/>
      <c r="AK41" s="25"/>
      <c r="AL41" s="25"/>
      <c r="AM41" s="25"/>
      <c r="AN41" s="25"/>
      <c r="AO41" s="26"/>
      <c r="AP41" s="26"/>
      <c r="AQ41" s="26"/>
      <c r="AR41" s="26"/>
      <c r="AS41" s="25"/>
      <c r="AT41" s="25"/>
      <c r="AU41" s="25"/>
      <c r="AV41" s="25"/>
      <c r="AW41" s="26"/>
      <c r="AX41" s="26"/>
      <c r="AY41" s="25"/>
      <c r="AZ41" s="25"/>
      <c r="BA41" s="25"/>
      <c r="BB41" s="25"/>
    </row>
    <row r="42" spans="1:56" s="20" customFormat="1" ht="14" x14ac:dyDescent="0.15">
      <c r="A42" s="30"/>
      <c r="B42" s="79" t="s">
        <v>26</v>
      </c>
      <c r="C42" s="80"/>
      <c r="D42" s="31">
        <f>D41</f>
        <v>57661.81</v>
      </c>
      <c r="E42" s="31">
        <f>E41</f>
        <v>14165.69</v>
      </c>
      <c r="F42" s="32"/>
      <c r="G42" s="32"/>
      <c r="H42" s="31">
        <f>H41</f>
        <v>71827.5</v>
      </c>
      <c r="I42" s="21"/>
      <c r="J42" s="21"/>
      <c r="K42" s="21"/>
      <c r="L42" s="21"/>
      <c r="M42" s="21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4"/>
      <c r="AB42" s="33" t="s">
        <v>26</v>
      </c>
      <c r="AC42" s="34"/>
      <c r="AD42" s="25"/>
      <c r="AE42" s="26"/>
      <c r="AF42" s="26"/>
      <c r="AG42" s="25"/>
      <c r="AH42" s="25"/>
      <c r="AI42" s="25"/>
      <c r="AJ42" s="25"/>
      <c r="AK42" s="25"/>
      <c r="AL42" s="25"/>
      <c r="AM42" s="25"/>
      <c r="AN42" s="25"/>
      <c r="AO42" s="26"/>
      <c r="AP42" s="26"/>
      <c r="AQ42" s="26"/>
      <c r="AR42" s="26"/>
      <c r="AS42" s="25"/>
      <c r="AT42" s="25"/>
      <c r="AU42" s="25"/>
      <c r="AV42" s="25"/>
      <c r="AW42" s="26"/>
      <c r="AX42" s="26"/>
      <c r="AY42" s="25"/>
      <c r="AZ42" s="25"/>
      <c r="BA42" s="25"/>
      <c r="BB42" s="25"/>
    </row>
    <row r="43" spans="1:56" s="20" customFormat="1" ht="14" x14ac:dyDescent="0.15">
      <c r="A43" s="30"/>
      <c r="B43" s="81" t="s">
        <v>27</v>
      </c>
      <c r="C43" s="82"/>
      <c r="D43" s="31">
        <f>D39+D42</f>
        <v>4862812.7599999988</v>
      </c>
      <c r="E43" s="31">
        <f>E39+E42</f>
        <v>1194639.77</v>
      </c>
      <c r="F43" s="32">
        <f>F34</f>
        <v>786850.08</v>
      </c>
      <c r="G43" s="32"/>
      <c r="H43" s="32">
        <f>H42+H39</f>
        <v>6844302.6099999994</v>
      </c>
      <c r="I43" s="21"/>
      <c r="J43" s="21"/>
      <c r="K43" s="21"/>
      <c r="L43" s="21"/>
      <c r="M43" s="21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4"/>
      <c r="AB43" s="33"/>
      <c r="AC43" s="34" t="s">
        <v>27</v>
      </c>
      <c r="AD43" s="25"/>
      <c r="AE43" s="26"/>
      <c r="AF43" s="26"/>
      <c r="AG43" s="25"/>
      <c r="AH43" s="25"/>
      <c r="AI43" s="25"/>
      <c r="AJ43" s="25"/>
      <c r="AK43" s="25"/>
      <c r="AL43" s="25"/>
      <c r="AM43" s="25"/>
      <c r="AN43" s="25"/>
      <c r="AO43" s="26"/>
      <c r="AP43" s="26"/>
      <c r="AQ43" s="26"/>
      <c r="AR43" s="26"/>
      <c r="AS43" s="25"/>
      <c r="AT43" s="25"/>
      <c r="AU43" s="25"/>
      <c r="AV43" s="25"/>
      <c r="AW43" s="26"/>
      <c r="AX43" s="26"/>
      <c r="AY43" s="25"/>
      <c r="AZ43" s="25"/>
      <c r="BA43" s="25"/>
      <c r="BB43" s="25"/>
      <c r="BC43" s="45"/>
      <c r="BD43" s="45"/>
    </row>
    <row r="44" spans="1:56" s="20" customFormat="1" ht="14" x14ac:dyDescent="0.15">
      <c r="A44" s="76" t="s">
        <v>28</v>
      </c>
      <c r="B44" s="77"/>
      <c r="C44" s="77"/>
      <c r="D44" s="77"/>
      <c r="E44" s="77"/>
      <c r="F44" s="77"/>
      <c r="G44" s="77"/>
      <c r="H44" s="78"/>
      <c r="I44" s="21"/>
      <c r="J44" s="21"/>
      <c r="K44" s="21"/>
      <c r="L44" s="21"/>
      <c r="M44" s="21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4" t="s">
        <v>28</v>
      </c>
      <c r="AB44" s="33"/>
      <c r="AC44" s="34"/>
      <c r="AD44" s="25"/>
      <c r="AE44" s="26"/>
      <c r="AF44" s="26"/>
      <c r="AG44" s="25"/>
      <c r="AH44" s="25"/>
      <c r="AI44" s="25"/>
      <c r="AJ44" s="25"/>
      <c r="AK44" s="25"/>
      <c r="AL44" s="25"/>
      <c r="AM44" s="25"/>
      <c r="AN44" s="25"/>
      <c r="AO44" s="26"/>
      <c r="AP44" s="26"/>
      <c r="AQ44" s="26"/>
      <c r="AR44" s="26"/>
      <c r="AS44" s="25"/>
      <c r="AT44" s="25"/>
      <c r="AU44" s="25"/>
      <c r="AV44" s="25"/>
      <c r="AW44" s="26"/>
      <c r="AX44" s="26"/>
      <c r="AY44" s="25"/>
      <c r="AZ44" s="25"/>
      <c r="BA44" s="25"/>
      <c r="BB44" s="25"/>
    </row>
    <row r="45" spans="1:56" s="20" customFormat="1" ht="14" x14ac:dyDescent="0.15">
      <c r="A45" s="30"/>
      <c r="B45" s="81" t="s">
        <v>29</v>
      </c>
      <c r="C45" s="82"/>
      <c r="D45" s="31">
        <f>D43</f>
        <v>4862812.7599999988</v>
      </c>
      <c r="E45" s="31">
        <f>E43</f>
        <v>1194639.77</v>
      </c>
      <c r="F45" s="32">
        <f>F43</f>
        <v>786850.08</v>
      </c>
      <c r="G45" s="32"/>
      <c r="H45" s="32">
        <f>H39+H41</f>
        <v>6844302.6099999994</v>
      </c>
      <c r="I45" s="21"/>
      <c r="J45" s="21"/>
      <c r="K45" s="21"/>
      <c r="L45" s="21"/>
      <c r="M45" s="21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4"/>
      <c r="AB45" s="33"/>
      <c r="AC45" s="34" t="s">
        <v>29</v>
      </c>
      <c r="AD45" s="25"/>
      <c r="AE45" s="26"/>
      <c r="AF45" s="26"/>
      <c r="AG45" s="25"/>
      <c r="AH45" s="25"/>
      <c r="AI45" s="25"/>
      <c r="AJ45" s="25"/>
      <c r="AK45" s="25"/>
      <c r="AL45" s="25"/>
      <c r="AM45" s="25"/>
      <c r="AN45" s="25"/>
      <c r="AO45" s="26"/>
      <c r="AP45" s="26"/>
      <c r="AQ45" s="26"/>
      <c r="AR45" s="26"/>
      <c r="AS45" s="25"/>
      <c r="AT45" s="25"/>
      <c r="AU45" s="25"/>
      <c r="AV45" s="25"/>
      <c r="AW45" s="26"/>
      <c r="AX45" s="26"/>
      <c r="AY45" s="25"/>
      <c r="AZ45" s="25"/>
      <c r="BA45" s="25"/>
      <c r="BB45" s="25"/>
      <c r="BC45" s="45"/>
    </row>
    <row r="46" spans="1:56" s="20" customFormat="1" ht="39" x14ac:dyDescent="0.15">
      <c r="A46" s="76" t="s">
        <v>30</v>
      </c>
      <c r="B46" s="77"/>
      <c r="C46" s="77"/>
      <c r="D46" s="77"/>
      <c r="E46" s="77"/>
      <c r="F46" s="77"/>
      <c r="G46" s="77"/>
      <c r="H46" s="78"/>
      <c r="I46" s="21"/>
      <c r="J46" s="21"/>
      <c r="K46" s="21"/>
      <c r="L46" s="21"/>
      <c r="M46" s="21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4" t="s">
        <v>30</v>
      </c>
      <c r="AB46" s="33"/>
      <c r="AC46" s="34"/>
      <c r="AD46" s="25"/>
      <c r="AE46" s="26"/>
      <c r="AF46" s="26"/>
      <c r="AG46" s="25"/>
      <c r="AH46" s="25"/>
      <c r="AI46" s="25"/>
      <c r="AJ46" s="25"/>
      <c r="AK46" s="25"/>
      <c r="AL46" s="25"/>
      <c r="AM46" s="25"/>
      <c r="AN46" s="25"/>
      <c r="AO46" s="26"/>
      <c r="AP46" s="26"/>
      <c r="AQ46" s="26"/>
      <c r="AR46" s="26"/>
      <c r="AS46" s="25"/>
      <c r="AT46" s="25"/>
      <c r="AU46" s="25"/>
      <c r="AV46" s="25"/>
      <c r="AW46" s="26"/>
      <c r="AX46" s="26"/>
      <c r="AY46" s="25"/>
      <c r="AZ46" s="25"/>
      <c r="BA46" s="25"/>
      <c r="BB46" s="25"/>
    </row>
    <row r="47" spans="1:56" s="20" customFormat="1" ht="14" x14ac:dyDescent="0.15">
      <c r="A47" s="30"/>
      <c r="B47" s="81" t="s">
        <v>31</v>
      </c>
      <c r="C47" s="82"/>
      <c r="D47" s="31">
        <f>D45</f>
        <v>4862812.7599999988</v>
      </c>
      <c r="E47" s="31">
        <f>E45</f>
        <v>1194639.77</v>
      </c>
      <c r="F47" s="32">
        <f>F45</f>
        <v>786850.08</v>
      </c>
      <c r="G47" s="32"/>
      <c r="H47" s="32">
        <f>D47+E47+F47</f>
        <v>6844302.6099999994</v>
      </c>
      <c r="I47" s="21"/>
      <c r="J47" s="21"/>
      <c r="K47" s="21"/>
      <c r="L47" s="21"/>
      <c r="M47" s="21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4"/>
      <c r="AB47" s="33"/>
      <c r="AC47" s="34" t="s">
        <v>31</v>
      </c>
      <c r="AD47" s="25"/>
      <c r="AE47" s="26"/>
      <c r="AF47" s="26"/>
      <c r="AG47" s="25"/>
      <c r="AH47" s="25"/>
      <c r="AI47" s="25"/>
      <c r="AJ47" s="25"/>
      <c r="AK47" s="25"/>
      <c r="AL47" s="25"/>
      <c r="AM47" s="25"/>
      <c r="AN47" s="25"/>
      <c r="AO47" s="26"/>
      <c r="AP47" s="26"/>
      <c r="AQ47" s="26"/>
      <c r="AR47" s="26"/>
      <c r="AS47" s="25"/>
      <c r="AT47" s="25"/>
      <c r="AU47" s="25"/>
      <c r="AV47" s="25"/>
      <c r="AW47" s="26"/>
      <c r="AX47" s="26"/>
      <c r="AY47" s="25"/>
      <c r="AZ47" s="25"/>
      <c r="BA47" s="25"/>
      <c r="BB47" s="25"/>
    </row>
    <row r="48" spans="1:56" s="20" customFormat="1" ht="14" x14ac:dyDescent="0.15">
      <c r="A48" s="76" t="s">
        <v>32</v>
      </c>
      <c r="B48" s="77"/>
      <c r="C48" s="77"/>
      <c r="D48" s="77"/>
      <c r="E48" s="77"/>
      <c r="F48" s="77"/>
      <c r="G48" s="77"/>
      <c r="H48" s="78"/>
      <c r="I48" s="21"/>
      <c r="J48" s="21"/>
      <c r="K48" s="21"/>
      <c r="L48" s="21"/>
      <c r="M48" s="21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4" t="s">
        <v>32</v>
      </c>
      <c r="AB48" s="33"/>
      <c r="AC48" s="34"/>
      <c r="AD48" s="25"/>
      <c r="AE48" s="26"/>
      <c r="AF48" s="26"/>
      <c r="AG48" s="25"/>
      <c r="AH48" s="25"/>
      <c r="AI48" s="25"/>
      <c r="AJ48" s="25"/>
      <c r="AK48" s="25"/>
      <c r="AL48" s="25"/>
      <c r="AM48" s="25"/>
      <c r="AN48" s="25"/>
      <c r="AO48" s="26"/>
      <c r="AP48" s="26"/>
      <c r="AQ48" s="26"/>
      <c r="AR48" s="26"/>
      <c r="AS48" s="25"/>
      <c r="AT48" s="25"/>
      <c r="AU48" s="25"/>
      <c r="AV48" s="25"/>
      <c r="AW48" s="26"/>
      <c r="AX48" s="26"/>
      <c r="AY48" s="25"/>
      <c r="AZ48" s="25"/>
      <c r="BA48" s="25"/>
      <c r="BB48" s="25"/>
    </row>
    <row r="49" spans="1:55" s="20" customFormat="1" ht="33" customHeight="1" x14ac:dyDescent="0.15">
      <c r="A49" s="27" t="s">
        <v>33</v>
      </c>
      <c r="B49" s="28" t="s">
        <v>34</v>
      </c>
      <c r="C49" s="28" t="s">
        <v>35</v>
      </c>
      <c r="D49" s="29">
        <f>ROUND(D47*0.02,2)</f>
        <v>97256.26</v>
      </c>
      <c r="E49" s="29">
        <f>ROUND(E47*0.02,2)</f>
        <v>23892.799999999999</v>
      </c>
      <c r="F49" s="29">
        <f>ROUND(F47*0.02,2)</f>
        <v>15737</v>
      </c>
      <c r="G49" s="29"/>
      <c r="H49" s="29">
        <f>D49+E49+F49</f>
        <v>136886.06</v>
      </c>
      <c r="I49" s="21"/>
      <c r="J49" s="21"/>
      <c r="K49" s="21"/>
      <c r="L49" s="21"/>
      <c r="M49" s="21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4"/>
      <c r="AB49" s="33"/>
      <c r="AC49" s="34"/>
      <c r="AD49" s="25"/>
      <c r="AE49" s="26"/>
      <c r="AF49" s="26"/>
      <c r="AG49" s="25"/>
      <c r="AH49" s="25"/>
      <c r="AI49" s="25"/>
      <c r="AJ49" s="25"/>
      <c r="AK49" s="25"/>
      <c r="AL49" s="25"/>
      <c r="AM49" s="25"/>
      <c r="AN49" s="25"/>
      <c r="AO49" s="26"/>
      <c r="AP49" s="26"/>
      <c r="AQ49" s="26"/>
      <c r="AR49" s="26"/>
      <c r="AS49" s="25"/>
      <c r="AT49" s="25"/>
      <c r="AU49" s="25"/>
      <c r="AV49" s="25"/>
      <c r="AW49" s="26"/>
      <c r="AX49" s="26"/>
      <c r="AY49" s="25"/>
      <c r="AZ49" s="25"/>
      <c r="BA49" s="25"/>
      <c r="BB49" s="25"/>
    </row>
    <row r="50" spans="1:55" s="20" customFormat="1" ht="14" x14ac:dyDescent="0.15">
      <c r="A50" s="30"/>
      <c r="B50" s="79" t="s">
        <v>36</v>
      </c>
      <c r="C50" s="80"/>
      <c r="D50" s="31">
        <f>D49</f>
        <v>97256.26</v>
      </c>
      <c r="E50" s="31">
        <f t="shared" ref="E50:H50" si="0">E49</f>
        <v>23892.799999999999</v>
      </c>
      <c r="F50" s="31">
        <f t="shared" si="0"/>
        <v>15737</v>
      </c>
      <c r="G50" s="32"/>
      <c r="H50" s="31">
        <f t="shared" si="0"/>
        <v>136886.06</v>
      </c>
      <c r="I50" s="21"/>
      <c r="J50" s="21"/>
      <c r="K50" s="21"/>
      <c r="L50" s="21"/>
      <c r="M50" s="21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4"/>
      <c r="AB50" s="33" t="s">
        <v>36</v>
      </c>
      <c r="AC50" s="34"/>
      <c r="AD50" s="25"/>
      <c r="AE50" s="26"/>
      <c r="AF50" s="26"/>
      <c r="AG50" s="25"/>
      <c r="AH50" s="25"/>
      <c r="AI50" s="25"/>
      <c r="AJ50" s="25"/>
      <c r="AK50" s="25"/>
      <c r="AL50" s="25"/>
      <c r="AM50" s="25"/>
      <c r="AN50" s="25"/>
      <c r="AO50" s="26"/>
      <c r="AP50" s="26"/>
      <c r="AQ50" s="26"/>
      <c r="AR50" s="26"/>
      <c r="AS50" s="25"/>
      <c r="AT50" s="25"/>
      <c r="AU50" s="25"/>
      <c r="AV50" s="25"/>
      <c r="AW50" s="26"/>
      <c r="AX50" s="26"/>
      <c r="AY50" s="25"/>
      <c r="AZ50" s="25"/>
      <c r="BA50" s="25"/>
      <c r="BB50" s="25"/>
    </row>
    <row r="51" spans="1:55" s="20" customFormat="1" ht="14" x14ac:dyDescent="0.15">
      <c r="A51" s="30"/>
      <c r="B51" s="81" t="s">
        <v>37</v>
      </c>
      <c r="C51" s="82"/>
      <c r="D51" s="31">
        <f>D47+D50</f>
        <v>4960069.0199999986</v>
      </c>
      <c r="E51" s="31">
        <f>E47+E50</f>
        <v>1218532.57</v>
      </c>
      <c r="F51" s="31">
        <f>F47+F50</f>
        <v>802587.08</v>
      </c>
      <c r="G51" s="32"/>
      <c r="H51" s="32">
        <f>H47+H50</f>
        <v>6981188.669999999</v>
      </c>
      <c r="I51" s="21"/>
      <c r="J51" s="21"/>
      <c r="K51" s="21"/>
      <c r="L51" s="21"/>
      <c r="M51" s="21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4"/>
      <c r="AB51" s="33"/>
      <c r="AC51" s="34" t="s">
        <v>37</v>
      </c>
      <c r="AD51" s="25"/>
      <c r="AE51" s="26"/>
      <c r="AF51" s="26"/>
      <c r="AG51" s="25"/>
      <c r="AH51" s="25"/>
      <c r="AI51" s="25"/>
      <c r="AJ51" s="25"/>
      <c r="AK51" s="25"/>
      <c r="AL51" s="25"/>
      <c r="AM51" s="25"/>
      <c r="AN51" s="25"/>
      <c r="AO51" s="26"/>
      <c r="AP51" s="26"/>
      <c r="AQ51" s="26"/>
      <c r="AR51" s="26"/>
      <c r="AS51" s="25"/>
      <c r="AT51" s="25"/>
      <c r="AU51" s="25"/>
      <c r="AV51" s="25"/>
      <c r="AW51" s="26"/>
      <c r="AX51" s="26"/>
      <c r="AY51" s="25"/>
      <c r="AZ51" s="25"/>
      <c r="BA51" s="25"/>
      <c r="BB51" s="25"/>
      <c r="BC51" s="45"/>
    </row>
    <row r="52" spans="1:55" s="20" customFormat="1" ht="14" x14ac:dyDescent="0.15">
      <c r="A52" s="76" t="s">
        <v>38</v>
      </c>
      <c r="B52" s="77"/>
      <c r="C52" s="77"/>
      <c r="D52" s="77"/>
      <c r="E52" s="77"/>
      <c r="F52" s="77"/>
      <c r="G52" s="77"/>
      <c r="H52" s="78"/>
      <c r="I52" s="21"/>
      <c r="J52" s="21"/>
      <c r="K52" s="21"/>
      <c r="L52" s="21"/>
      <c r="M52" s="21"/>
      <c r="N52" s="22"/>
      <c r="O52" s="22"/>
      <c r="P52" s="2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4" t="s">
        <v>38</v>
      </c>
      <c r="AB52" s="33"/>
      <c r="AC52" s="34"/>
      <c r="AD52" s="25"/>
      <c r="AE52" s="26"/>
      <c r="AF52" s="26"/>
      <c r="AG52" s="25"/>
      <c r="AH52" s="25"/>
      <c r="AI52" s="25"/>
      <c r="AJ52" s="25"/>
      <c r="AK52" s="25"/>
      <c r="AL52" s="25"/>
      <c r="AM52" s="25"/>
      <c r="AN52" s="25"/>
      <c r="AO52" s="26"/>
      <c r="AP52" s="26"/>
      <c r="AQ52" s="26"/>
      <c r="AR52" s="26"/>
      <c r="AS52" s="25"/>
      <c r="AT52" s="25"/>
      <c r="AU52" s="25"/>
      <c r="AV52" s="25"/>
      <c r="AW52" s="26"/>
      <c r="AX52" s="26"/>
      <c r="AY52" s="25"/>
      <c r="AZ52" s="25"/>
      <c r="BA52" s="25"/>
      <c r="BB52" s="25"/>
    </row>
    <row r="53" spans="1:55" s="20" customFormat="1" ht="14" x14ac:dyDescent="0.15">
      <c r="A53" s="27" t="s">
        <v>67</v>
      </c>
      <c r="B53" s="28" t="s">
        <v>40</v>
      </c>
      <c r="C53" s="28" t="s">
        <v>41</v>
      </c>
      <c r="D53" s="46">
        <f>ROUND(D51*0.22,2)</f>
        <v>1091215.18</v>
      </c>
      <c r="E53" s="46">
        <f t="shared" ref="E53:F53" si="1">ROUND(E51*0.22,2)</f>
        <v>268077.17</v>
      </c>
      <c r="F53" s="46">
        <f t="shared" si="1"/>
        <v>176569.16</v>
      </c>
      <c r="G53" s="29"/>
      <c r="H53" s="46">
        <f>D53+E53+F53</f>
        <v>1535861.5099999998</v>
      </c>
      <c r="I53" s="21"/>
      <c r="J53" s="21"/>
      <c r="K53" s="21"/>
      <c r="L53" s="21"/>
      <c r="M53" s="21"/>
      <c r="N53" s="22"/>
      <c r="O53" s="22"/>
      <c r="P53" s="22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4"/>
      <c r="AB53" s="33"/>
      <c r="AC53" s="34"/>
      <c r="AD53" s="25"/>
      <c r="AE53" s="26"/>
      <c r="AF53" s="26"/>
      <c r="AG53" s="25"/>
      <c r="AH53" s="25"/>
      <c r="AI53" s="25"/>
      <c r="AJ53" s="25"/>
      <c r="AK53" s="25"/>
      <c r="AL53" s="25"/>
      <c r="AM53" s="25"/>
      <c r="AN53" s="25"/>
      <c r="AO53" s="26"/>
      <c r="AP53" s="26"/>
      <c r="AQ53" s="26"/>
      <c r="AR53" s="26"/>
      <c r="AS53" s="25"/>
      <c r="AT53" s="25"/>
      <c r="AU53" s="25"/>
      <c r="AV53" s="25"/>
      <c r="AW53" s="26"/>
      <c r="AX53" s="26"/>
      <c r="AY53" s="25"/>
      <c r="AZ53" s="25"/>
      <c r="BA53" s="25"/>
      <c r="BB53" s="25"/>
    </row>
    <row r="54" spans="1:55" s="20" customFormat="1" ht="14" x14ac:dyDescent="0.15">
      <c r="A54" s="30"/>
      <c r="B54" s="79" t="s">
        <v>42</v>
      </c>
      <c r="C54" s="80"/>
      <c r="D54" s="46">
        <f>D53</f>
        <v>1091215.18</v>
      </c>
      <c r="E54" s="46">
        <f t="shared" ref="E54:F54" si="2">E53</f>
        <v>268077.17</v>
      </c>
      <c r="F54" s="46">
        <f>F53</f>
        <v>176569.16</v>
      </c>
      <c r="G54" s="32"/>
      <c r="H54" s="46">
        <f>D54+E54+F54</f>
        <v>1535861.5099999998</v>
      </c>
      <c r="I54" s="21"/>
      <c r="J54" s="21"/>
      <c r="K54" s="21"/>
      <c r="L54" s="21"/>
      <c r="M54" s="21"/>
      <c r="N54" s="22"/>
      <c r="O54" s="22"/>
      <c r="P54" s="22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4"/>
      <c r="AB54" s="33" t="s">
        <v>42</v>
      </c>
      <c r="AC54" s="34"/>
      <c r="AD54" s="25"/>
      <c r="AE54" s="26"/>
      <c r="AF54" s="26"/>
      <c r="AG54" s="25"/>
      <c r="AH54" s="25"/>
      <c r="AI54" s="25"/>
      <c r="AJ54" s="25"/>
      <c r="AK54" s="25"/>
      <c r="AL54" s="25"/>
      <c r="AM54" s="25"/>
      <c r="AN54" s="25"/>
      <c r="AO54" s="26"/>
      <c r="AP54" s="26"/>
      <c r="AQ54" s="26"/>
      <c r="AR54" s="26"/>
      <c r="AS54" s="25"/>
      <c r="AT54" s="25"/>
      <c r="AU54" s="25"/>
      <c r="AV54" s="25"/>
      <c r="AW54" s="26"/>
      <c r="AX54" s="26"/>
      <c r="AY54" s="25"/>
      <c r="AZ54" s="25"/>
      <c r="BA54" s="25"/>
      <c r="BB54" s="25"/>
    </row>
    <row r="55" spans="1:55" s="20" customFormat="1" ht="14" x14ac:dyDescent="0.15">
      <c r="A55" s="30"/>
      <c r="B55" s="81" t="s">
        <v>43</v>
      </c>
      <c r="C55" s="82"/>
      <c r="D55" s="31">
        <f>D51+D54</f>
        <v>6051284.1999999983</v>
      </c>
      <c r="E55" s="31">
        <f>E54+E51</f>
        <v>1486609.74</v>
      </c>
      <c r="F55" s="32">
        <f>F51+F53</f>
        <v>979156.24</v>
      </c>
      <c r="G55" s="32"/>
      <c r="H55" s="32">
        <f>D55+E55+F55</f>
        <v>8517050.1799999978</v>
      </c>
      <c r="I55" s="21"/>
      <c r="J55" s="21"/>
      <c r="K55" s="21"/>
      <c r="L55" s="21"/>
      <c r="M55" s="21"/>
      <c r="N55" s="22"/>
      <c r="O55" s="22"/>
      <c r="P55" s="22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4"/>
      <c r="AB55" s="33"/>
      <c r="AC55" s="34"/>
      <c r="AD55" s="34" t="s">
        <v>43</v>
      </c>
      <c r="AE55" s="26"/>
      <c r="AF55" s="26"/>
      <c r="AG55" s="25"/>
      <c r="AH55" s="25"/>
      <c r="AI55" s="25"/>
      <c r="AJ55" s="25"/>
      <c r="AK55" s="25"/>
      <c r="AL55" s="25"/>
      <c r="AM55" s="25"/>
      <c r="AN55" s="25"/>
      <c r="AO55" s="26"/>
      <c r="AP55" s="26"/>
      <c r="AQ55" s="26"/>
      <c r="AR55" s="26"/>
      <c r="AS55" s="25"/>
      <c r="AT55" s="25"/>
      <c r="AU55" s="25"/>
      <c r="AV55" s="25"/>
      <c r="AW55" s="26"/>
      <c r="AX55" s="26"/>
      <c r="AY55" s="25"/>
      <c r="AZ55" s="25"/>
      <c r="BA55" s="25"/>
      <c r="BB55" s="25"/>
    </row>
    <row r="56" spans="1:55" s="20" customFormat="1" ht="11.25" customHeight="1" x14ac:dyDescent="0.15">
      <c r="A56" s="1"/>
      <c r="B56" s="1"/>
      <c r="C56" s="1"/>
      <c r="D56" s="1"/>
      <c r="E56" s="1"/>
      <c r="F56" s="1"/>
      <c r="G56" s="1"/>
      <c r="H56" s="1"/>
      <c r="I56" s="21"/>
      <c r="J56" s="21"/>
      <c r="K56" s="21"/>
      <c r="L56" s="21"/>
      <c r="M56" s="21"/>
      <c r="N56" s="22"/>
      <c r="O56" s="22"/>
      <c r="P56" s="22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4"/>
      <c r="AB56" s="33"/>
      <c r="AC56" s="34"/>
      <c r="AD56" s="34"/>
      <c r="AE56" s="26"/>
      <c r="AF56" s="26"/>
      <c r="AG56" s="25"/>
      <c r="AH56" s="25"/>
      <c r="AI56" s="25"/>
      <c r="AJ56" s="25"/>
      <c r="AK56" s="25"/>
      <c r="AL56" s="25"/>
      <c r="AM56" s="25"/>
      <c r="AN56" s="25"/>
      <c r="AO56" s="26"/>
      <c r="AP56" s="26"/>
      <c r="AQ56" s="26"/>
      <c r="AR56" s="26"/>
      <c r="AS56" s="25"/>
      <c r="AT56" s="25"/>
      <c r="AU56" s="25"/>
      <c r="AV56" s="25"/>
      <c r="AW56" s="26"/>
      <c r="AX56" s="26"/>
      <c r="AY56" s="25"/>
      <c r="AZ56" s="25"/>
      <c r="BA56" s="25"/>
      <c r="BB56" s="25"/>
    </row>
    <row r="57" spans="1:55" s="20" customFormat="1" ht="14" x14ac:dyDescent="0.15">
      <c r="A57" s="36"/>
      <c r="B57" s="37"/>
      <c r="C57" s="90"/>
      <c r="D57" s="90"/>
      <c r="E57" s="89"/>
      <c r="F57" s="89"/>
      <c r="G57" s="89"/>
      <c r="H57" s="89"/>
      <c r="I57" s="21"/>
      <c r="J57" s="21"/>
      <c r="K57" s="21"/>
      <c r="L57" s="21"/>
      <c r="M57" s="21"/>
      <c r="N57" s="22"/>
      <c r="O57" s="22"/>
      <c r="P57" s="22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4"/>
      <c r="AB57" s="33"/>
      <c r="AC57" s="34"/>
      <c r="AD57" s="34"/>
      <c r="AE57" s="26"/>
      <c r="AF57" s="26"/>
      <c r="AG57" s="25"/>
      <c r="AH57" s="25"/>
      <c r="AI57" s="25"/>
      <c r="AJ57" s="25"/>
      <c r="AK57" s="25"/>
      <c r="AL57" s="25"/>
      <c r="AM57" s="25"/>
      <c r="AN57" s="25"/>
      <c r="AO57" s="26"/>
      <c r="AP57" s="26"/>
      <c r="AQ57" s="26"/>
      <c r="AR57" s="26"/>
      <c r="AS57" s="25"/>
      <c r="AT57" s="25"/>
      <c r="AU57" s="25"/>
      <c r="AV57" s="25"/>
      <c r="AW57" s="26"/>
      <c r="AX57" s="26"/>
      <c r="AY57" s="25"/>
      <c r="AZ57" s="25"/>
      <c r="BA57" s="25"/>
      <c r="BB57" s="25"/>
    </row>
    <row r="58" spans="1:55" s="20" customFormat="1" ht="14" x14ac:dyDescent="0.15">
      <c r="A58" s="42"/>
      <c r="B58" s="83" t="s">
        <v>72</v>
      </c>
      <c r="C58" s="84"/>
      <c r="D58" s="84"/>
      <c r="E58" s="84"/>
      <c r="F58" s="84"/>
      <c r="G58" s="84"/>
      <c r="H58" s="84"/>
      <c r="I58" s="21"/>
      <c r="J58" s="21"/>
      <c r="K58" s="21"/>
      <c r="L58" s="21"/>
      <c r="M58" s="21"/>
      <c r="N58" s="22"/>
      <c r="O58" s="22"/>
      <c r="P58" s="22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4"/>
      <c r="AB58" s="33"/>
      <c r="AC58" s="34"/>
      <c r="AD58" s="34"/>
      <c r="AE58" s="26"/>
      <c r="AF58" s="26"/>
      <c r="AG58" s="25"/>
      <c r="AH58" s="25"/>
      <c r="AI58" s="25"/>
      <c r="AJ58" s="25"/>
      <c r="AK58" s="25"/>
      <c r="AL58" s="25"/>
      <c r="AM58" s="25"/>
      <c r="AN58" s="25"/>
      <c r="AO58" s="26"/>
      <c r="AP58" s="26"/>
      <c r="AQ58" s="26"/>
      <c r="AR58" s="26"/>
      <c r="AS58" s="25"/>
      <c r="AT58" s="25"/>
      <c r="AU58" s="25"/>
      <c r="AV58" s="25"/>
      <c r="AW58" s="26"/>
      <c r="AX58" s="26"/>
      <c r="AY58" s="25"/>
      <c r="AZ58" s="25"/>
      <c r="BA58" s="25"/>
      <c r="BB58" s="25"/>
    </row>
    <row r="59" spans="1:55" s="20" customFormat="1" ht="15" x14ac:dyDescent="0.2">
      <c r="A59" s="36"/>
      <c r="B59" s="37"/>
      <c r="C59"/>
      <c r="D59" s="36"/>
      <c r="E59" s="89"/>
      <c r="F59" s="89"/>
      <c r="G59" s="89"/>
      <c r="H59" s="89"/>
      <c r="I59" s="21"/>
      <c r="J59" s="21"/>
      <c r="K59" s="21"/>
      <c r="L59" s="21"/>
      <c r="M59" s="21"/>
      <c r="N59" s="22"/>
      <c r="O59" s="22"/>
      <c r="P59" s="22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4"/>
      <c r="AB59" s="33"/>
      <c r="AC59" s="34"/>
      <c r="AD59" s="34"/>
      <c r="AE59" s="26"/>
      <c r="AF59" s="26"/>
      <c r="AG59" s="25"/>
      <c r="AH59" s="25"/>
      <c r="AI59" s="25"/>
      <c r="AJ59" s="25"/>
      <c r="AK59" s="25"/>
      <c r="AL59" s="25"/>
      <c r="AM59" s="25"/>
      <c r="AN59" s="25"/>
      <c r="AO59" s="26"/>
      <c r="AP59" s="26"/>
      <c r="AQ59" s="26"/>
      <c r="AR59" s="26"/>
      <c r="AS59" s="25"/>
      <c r="AT59" s="25"/>
      <c r="AU59" s="25"/>
      <c r="AV59" s="25"/>
      <c r="AW59" s="26"/>
      <c r="AX59" s="26"/>
      <c r="AY59" s="25"/>
      <c r="AZ59" s="25"/>
      <c r="BA59" s="25"/>
      <c r="BB59" s="25"/>
    </row>
    <row r="60" spans="1:55" s="20" customFormat="1" ht="14" x14ac:dyDescent="0.15">
      <c r="A60" s="42"/>
      <c r="B60" s="85" t="s">
        <v>61</v>
      </c>
      <c r="C60" s="86"/>
      <c r="D60" s="86"/>
      <c r="E60" s="55"/>
      <c r="F60" s="55"/>
      <c r="G60" s="55"/>
      <c r="H60" s="55"/>
      <c r="I60" s="21"/>
      <c r="J60" s="21"/>
      <c r="K60" s="21"/>
      <c r="L60" s="21"/>
      <c r="M60" s="21"/>
      <c r="N60" s="22"/>
      <c r="O60" s="22"/>
      <c r="P60" s="22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4"/>
      <c r="AB60" s="33"/>
      <c r="AC60" s="34"/>
      <c r="AD60" s="34"/>
      <c r="AE60" s="26"/>
      <c r="AF60" s="26"/>
      <c r="AG60" s="25"/>
      <c r="AH60" s="25"/>
      <c r="AI60" s="25"/>
      <c r="AJ60" s="25"/>
      <c r="AK60" s="25"/>
      <c r="AL60" s="25"/>
      <c r="AM60" s="25"/>
      <c r="AN60" s="25"/>
      <c r="AO60" s="26"/>
      <c r="AP60" s="26"/>
      <c r="AQ60" s="26"/>
      <c r="AR60" s="26"/>
      <c r="AS60" s="25"/>
      <c r="AT60" s="25"/>
      <c r="AU60" s="25"/>
      <c r="AV60" s="25"/>
      <c r="AW60" s="26"/>
      <c r="AX60" s="26"/>
      <c r="AY60" s="25"/>
      <c r="AZ60" s="25"/>
      <c r="BA60" s="25"/>
      <c r="BB60" s="25"/>
    </row>
    <row r="61" spans="1:55" s="20" customFormat="1" ht="14" x14ac:dyDescent="0.15">
      <c r="A61" s="44"/>
      <c r="B61" s="86"/>
      <c r="C61" s="86"/>
      <c r="D61" s="86"/>
      <c r="E61" s="89"/>
      <c r="F61" s="89"/>
      <c r="G61" s="89"/>
      <c r="H61" s="89"/>
      <c r="I61" s="21"/>
      <c r="J61" s="21"/>
      <c r="K61" s="21"/>
      <c r="L61" s="21"/>
      <c r="M61" s="21"/>
      <c r="N61" s="22"/>
      <c r="O61" s="22"/>
      <c r="P61" s="22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4"/>
      <c r="AB61" s="33"/>
      <c r="AC61" s="34"/>
      <c r="AD61" s="34"/>
      <c r="AE61" s="26"/>
      <c r="AF61" s="26"/>
      <c r="AG61" s="25"/>
      <c r="AH61" s="25"/>
      <c r="AI61" s="25"/>
      <c r="AJ61" s="25"/>
      <c r="AK61" s="25"/>
      <c r="AL61" s="25"/>
      <c r="AM61" s="25"/>
      <c r="AN61" s="25"/>
      <c r="AO61" s="26"/>
      <c r="AP61" s="26"/>
      <c r="AQ61" s="26"/>
      <c r="AR61" s="26"/>
      <c r="AS61" s="25"/>
      <c r="AT61" s="25"/>
      <c r="AU61" s="25"/>
      <c r="AV61" s="25"/>
      <c r="AW61" s="26"/>
      <c r="AX61" s="26"/>
      <c r="AY61" s="25"/>
      <c r="AZ61" s="25"/>
      <c r="BA61" s="25"/>
      <c r="BB61" s="25"/>
    </row>
    <row r="62" spans="1:55" s="20" customFormat="1" ht="14" x14ac:dyDescent="0.15">
      <c r="A62" s="42"/>
      <c r="B62" s="86"/>
      <c r="C62" s="86"/>
      <c r="D62" s="86"/>
      <c r="E62" s="55"/>
      <c r="F62" s="55"/>
      <c r="G62" s="55"/>
      <c r="H62" s="55"/>
      <c r="I62" s="21"/>
      <c r="J62" s="21"/>
      <c r="K62" s="21"/>
      <c r="L62" s="21"/>
      <c r="M62" s="21"/>
      <c r="N62" s="22"/>
      <c r="O62" s="22"/>
      <c r="P62" s="2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4"/>
      <c r="AB62" s="33"/>
      <c r="AC62" s="34"/>
      <c r="AD62" s="34"/>
      <c r="AE62" s="26"/>
      <c r="AF62" s="26"/>
      <c r="AG62" s="25"/>
      <c r="AH62" s="25"/>
      <c r="AI62" s="25"/>
      <c r="AJ62" s="25"/>
      <c r="AK62" s="25"/>
      <c r="AL62" s="25"/>
      <c r="AM62" s="25"/>
      <c r="AN62" s="25"/>
      <c r="AO62" s="26"/>
      <c r="AP62" s="26"/>
      <c r="AQ62" s="26"/>
      <c r="AR62" s="26"/>
      <c r="AS62" s="25"/>
      <c r="AT62" s="25"/>
      <c r="AU62" s="25"/>
      <c r="AV62" s="25"/>
      <c r="AW62" s="26"/>
      <c r="AX62" s="26"/>
      <c r="AY62" s="25"/>
      <c r="AZ62" s="25"/>
      <c r="BA62" s="25"/>
      <c r="BB62" s="25"/>
    </row>
    <row r="63" spans="1:55" s="20" customFormat="1" ht="24" customHeight="1" x14ac:dyDescent="0.15">
      <c r="A63" s="36"/>
      <c r="B63" s="86"/>
      <c r="C63" s="86"/>
      <c r="D63" s="86"/>
      <c r="E63" s="89"/>
      <c r="F63" s="89"/>
      <c r="G63" s="89"/>
      <c r="H63" s="89"/>
      <c r="I63" s="21"/>
      <c r="J63" s="21"/>
      <c r="K63" s="21"/>
      <c r="L63" s="21"/>
      <c r="M63" s="21"/>
      <c r="N63" s="22"/>
      <c r="O63" s="22"/>
      <c r="P63" s="22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4"/>
      <c r="AB63" s="33"/>
      <c r="AC63" s="34"/>
      <c r="AD63" s="34"/>
      <c r="AE63" s="26"/>
      <c r="AF63" s="26"/>
      <c r="AG63" s="25"/>
      <c r="AH63" s="25"/>
      <c r="AI63" s="25"/>
      <c r="AJ63" s="25"/>
      <c r="AK63" s="25"/>
      <c r="AL63" s="25"/>
      <c r="AM63" s="25"/>
      <c r="AN63" s="25"/>
      <c r="AO63" s="26"/>
      <c r="AP63" s="26"/>
      <c r="AQ63" s="26"/>
      <c r="AR63" s="26"/>
      <c r="AS63" s="25"/>
      <c r="AT63" s="25"/>
      <c r="AU63" s="25"/>
      <c r="AV63" s="25"/>
      <c r="AW63" s="26"/>
      <c r="AX63" s="26"/>
      <c r="AY63" s="25"/>
      <c r="AZ63" s="25"/>
      <c r="BA63" s="25"/>
      <c r="BB63" s="25"/>
    </row>
    <row r="64" spans="1:55" s="20" customFormat="1" ht="14" x14ac:dyDescent="0.15">
      <c r="A64" s="42"/>
      <c r="B64" s="42"/>
      <c r="C64" s="55"/>
      <c r="D64" s="55"/>
      <c r="E64" s="55"/>
      <c r="F64" s="55"/>
      <c r="G64" s="55"/>
      <c r="H64" s="91"/>
      <c r="I64" s="21"/>
      <c r="J64" s="21"/>
      <c r="K64" s="21"/>
      <c r="L64" s="21"/>
      <c r="M64" s="21"/>
      <c r="N64" s="22"/>
      <c r="O64" s="22"/>
      <c r="P64" s="22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4"/>
      <c r="AB64" s="33"/>
      <c r="AC64" s="34"/>
      <c r="AD64" s="34"/>
      <c r="AE64" s="26"/>
      <c r="AF64" s="26"/>
      <c r="AG64" s="25"/>
      <c r="AH64" s="25"/>
      <c r="AI64" s="25"/>
      <c r="AJ64" s="25"/>
      <c r="AK64" s="25"/>
      <c r="AL64" s="25"/>
      <c r="AM64" s="25"/>
      <c r="AN64" s="25"/>
      <c r="AO64" s="26"/>
      <c r="AP64" s="26"/>
      <c r="AQ64" s="26"/>
      <c r="AR64" s="26"/>
      <c r="AS64" s="25"/>
      <c r="AT64" s="25"/>
      <c r="AU64" s="25"/>
      <c r="AV64" s="25"/>
      <c r="AW64" s="26"/>
      <c r="AX64" s="26"/>
      <c r="AY64" s="25"/>
      <c r="AZ64" s="25"/>
      <c r="BA64" s="25"/>
      <c r="BB64" s="25"/>
    </row>
    <row r="65" spans="1:54" ht="26.25" customHeight="1" x14ac:dyDescent="0.15">
      <c r="H65" s="92"/>
    </row>
    <row r="66" spans="1:54" s="35" customFormat="1" ht="12" x14ac:dyDescent="0.15">
      <c r="A66" s="1"/>
      <c r="B66" s="1"/>
      <c r="C66" s="1"/>
      <c r="D66" s="1"/>
      <c r="E66" s="1"/>
      <c r="F66" s="1"/>
      <c r="G66" s="1"/>
      <c r="H66" s="1"/>
      <c r="I66" s="7"/>
      <c r="J66" s="7"/>
      <c r="K66" s="7"/>
      <c r="L66" s="7"/>
      <c r="M66" s="7"/>
      <c r="N66" s="38"/>
      <c r="O66" s="38"/>
      <c r="P66" s="38"/>
      <c r="Q66" s="38"/>
      <c r="R66" s="38"/>
      <c r="S66" s="38"/>
      <c r="T66" s="39"/>
      <c r="U66" s="39"/>
      <c r="V66" s="39"/>
      <c r="W66" s="39"/>
      <c r="X66" s="39"/>
      <c r="Y66" s="39"/>
      <c r="Z66" s="39"/>
      <c r="AA66" s="5"/>
      <c r="AB66" s="6"/>
      <c r="AC66" s="6"/>
      <c r="AD66" s="6"/>
      <c r="AE66" s="7" t="s">
        <v>3</v>
      </c>
      <c r="AF66" s="7" t="s">
        <v>3</v>
      </c>
      <c r="AG66" s="40" t="s">
        <v>44</v>
      </c>
      <c r="AH66" s="40" t="s">
        <v>3</v>
      </c>
      <c r="AI66" s="40" t="s">
        <v>3</v>
      </c>
      <c r="AJ66" s="40" t="s">
        <v>3</v>
      </c>
      <c r="AK66" s="6"/>
      <c r="AL66" s="6"/>
      <c r="AM66" s="6"/>
      <c r="AN66" s="6"/>
      <c r="AO66" s="7"/>
      <c r="AP66" s="7"/>
      <c r="AQ66" s="7"/>
      <c r="AR66" s="7"/>
      <c r="AS66" s="6"/>
      <c r="AT66" s="6"/>
      <c r="AU66" s="6"/>
      <c r="AV66" s="6"/>
      <c r="AW66" s="7"/>
      <c r="AX66" s="7"/>
      <c r="AY66" s="6"/>
      <c r="AZ66" s="6"/>
      <c r="BA66" s="6"/>
      <c r="BB66" s="6"/>
    </row>
    <row r="67" spans="1:54" s="41" customFormat="1" ht="18.75" customHeight="1" x14ac:dyDescent="0.15">
      <c r="A67" s="1"/>
      <c r="B67" s="1"/>
      <c r="C67" s="1"/>
      <c r="D67" s="1"/>
      <c r="E67" s="1"/>
      <c r="F67" s="1"/>
      <c r="G67" s="1"/>
      <c r="H67" s="1"/>
      <c r="I67" s="7"/>
      <c r="J67" s="7"/>
      <c r="K67" s="7"/>
      <c r="L67" s="7"/>
      <c r="M67" s="7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5"/>
      <c r="AB67" s="6"/>
      <c r="AC67" s="6"/>
      <c r="AD67" s="6"/>
      <c r="AE67" s="7"/>
      <c r="AF67" s="7"/>
      <c r="AG67" s="6"/>
      <c r="AH67" s="6"/>
      <c r="AI67" s="6"/>
      <c r="AJ67" s="6"/>
      <c r="AK67" s="6"/>
      <c r="AL67" s="6"/>
      <c r="AM67" s="6"/>
      <c r="AN67" s="6"/>
      <c r="AO67" s="7"/>
      <c r="AP67" s="7"/>
      <c r="AQ67" s="7"/>
      <c r="AR67" s="7"/>
      <c r="AS67" s="6"/>
      <c r="AT67" s="6"/>
      <c r="AU67" s="6"/>
      <c r="AV67" s="6"/>
      <c r="AW67" s="7"/>
      <c r="AX67" s="7"/>
      <c r="AY67" s="6"/>
      <c r="AZ67" s="6"/>
      <c r="BA67" s="6"/>
      <c r="BB67" s="6"/>
    </row>
    <row r="68" spans="1:54" s="35" customFormat="1" ht="12" x14ac:dyDescent="0.15">
      <c r="A68" s="1"/>
      <c r="B68" s="1"/>
      <c r="C68" s="1"/>
      <c r="D68" s="1"/>
      <c r="E68" s="1"/>
      <c r="F68" s="1"/>
      <c r="G68" s="1"/>
      <c r="H68" s="1"/>
      <c r="I68" s="7"/>
      <c r="J68" s="7"/>
      <c r="K68" s="7"/>
      <c r="L68" s="7"/>
      <c r="M68" s="7"/>
      <c r="N68" s="38"/>
      <c r="O68" s="38"/>
      <c r="P68" s="38"/>
      <c r="Q68" s="38"/>
      <c r="R68" s="38"/>
      <c r="S68" s="38"/>
      <c r="T68" s="39"/>
      <c r="U68" s="39"/>
      <c r="V68" s="39"/>
      <c r="W68" s="39"/>
      <c r="X68" s="39"/>
      <c r="Y68" s="39"/>
      <c r="Z68" s="39"/>
      <c r="AA68" s="5"/>
      <c r="AB68" s="6"/>
      <c r="AC68" s="6"/>
      <c r="AD68" s="6"/>
      <c r="AE68" s="7"/>
      <c r="AF68" s="7"/>
      <c r="AG68" s="6"/>
      <c r="AH68" s="6"/>
      <c r="AI68" s="6"/>
      <c r="AJ68" s="6"/>
      <c r="AK68" s="40" t="s">
        <v>44</v>
      </c>
      <c r="AL68" s="40" t="s">
        <v>3</v>
      </c>
      <c r="AM68" s="40" t="s">
        <v>3</v>
      </c>
      <c r="AN68" s="40" t="s">
        <v>3</v>
      </c>
      <c r="AO68" s="7"/>
      <c r="AP68" s="7"/>
      <c r="AQ68" s="7"/>
      <c r="AR68" s="7"/>
      <c r="AS68" s="6"/>
      <c r="AT68" s="6"/>
      <c r="AU68" s="6"/>
      <c r="AV68" s="6"/>
      <c r="AW68" s="7"/>
      <c r="AX68" s="7"/>
      <c r="AY68" s="6"/>
      <c r="AZ68" s="6"/>
      <c r="BA68" s="6"/>
      <c r="BB68" s="6"/>
    </row>
    <row r="69" spans="1:54" s="41" customFormat="1" ht="18.75" customHeight="1" x14ac:dyDescent="0.15">
      <c r="A69" s="1"/>
      <c r="B69" s="1"/>
      <c r="C69" s="1"/>
      <c r="D69" s="1"/>
      <c r="E69" s="1"/>
      <c r="F69" s="1"/>
      <c r="G69" s="1"/>
      <c r="H69" s="1"/>
      <c r="I69" s="7"/>
      <c r="J69" s="7"/>
      <c r="K69" s="7"/>
      <c r="L69" s="7"/>
      <c r="M69" s="7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5"/>
      <c r="AB69" s="6"/>
      <c r="AC69" s="6"/>
      <c r="AD69" s="6"/>
      <c r="AE69" s="7"/>
      <c r="AF69" s="7"/>
      <c r="AG69" s="6"/>
      <c r="AH69" s="6"/>
      <c r="AI69" s="6"/>
      <c r="AJ69" s="6"/>
      <c r="AK69" s="6"/>
      <c r="AL69" s="6"/>
      <c r="AM69" s="6"/>
      <c r="AN69" s="6"/>
      <c r="AO69" s="7"/>
      <c r="AP69" s="7"/>
      <c r="AQ69" s="7"/>
      <c r="AR69" s="7"/>
      <c r="AS69" s="6"/>
      <c r="AT69" s="6"/>
      <c r="AU69" s="6"/>
      <c r="AV69" s="6"/>
      <c r="AW69" s="7"/>
      <c r="AX69" s="7"/>
      <c r="AY69" s="6"/>
      <c r="AZ69" s="6"/>
      <c r="BA69" s="6"/>
      <c r="BB69" s="6"/>
    </row>
    <row r="70" spans="1:54" s="35" customFormat="1" ht="12" x14ac:dyDescent="0.15">
      <c r="A70" s="1"/>
      <c r="B70" s="1"/>
      <c r="C70" s="1"/>
      <c r="D70" s="1"/>
      <c r="E70" s="1"/>
      <c r="F70" s="1"/>
      <c r="G70" s="1"/>
      <c r="H70" s="1"/>
      <c r="I70" s="7"/>
      <c r="J70" s="7"/>
      <c r="K70" s="7"/>
      <c r="L70" s="7"/>
      <c r="M70" s="7"/>
      <c r="N70" s="38"/>
      <c r="O70" s="38"/>
      <c r="P70" s="38"/>
      <c r="Q70" s="38"/>
      <c r="R70" s="38"/>
      <c r="S70" s="38"/>
      <c r="T70" s="39"/>
      <c r="U70" s="39"/>
      <c r="V70" s="39"/>
      <c r="W70" s="39"/>
      <c r="X70" s="39"/>
      <c r="Y70" s="39"/>
      <c r="Z70" s="39"/>
      <c r="AA70" s="5"/>
      <c r="AB70" s="6"/>
      <c r="AC70" s="6"/>
      <c r="AD70" s="6"/>
      <c r="AE70" s="7"/>
      <c r="AF70" s="7"/>
      <c r="AG70" s="6"/>
      <c r="AH70" s="6"/>
      <c r="AI70" s="6"/>
      <c r="AJ70" s="6"/>
      <c r="AK70" s="6"/>
      <c r="AL70" s="6"/>
      <c r="AM70" s="6"/>
      <c r="AN70" s="6"/>
      <c r="AO70" s="43" t="s">
        <v>45</v>
      </c>
      <c r="AP70" s="43" t="s">
        <v>3</v>
      </c>
      <c r="AQ70" s="43" t="s">
        <v>3</v>
      </c>
      <c r="AR70" s="43" t="s">
        <v>3</v>
      </c>
      <c r="AS70" s="40" t="s">
        <v>44</v>
      </c>
      <c r="AT70" s="40" t="s">
        <v>3</v>
      </c>
      <c r="AU70" s="40" t="s">
        <v>3</v>
      </c>
      <c r="AV70" s="40" t="s">
        <v>3</v>
      </c>
      <c r="AW70" s="7"/>
      <c r="AX70" s="7"/>
      <c r="AY70" s="6"/>
      <c r="AZ70" s="6"/>
      <c r="BA70" s="6"/>
      <c r="BB70" s="6"/>
    </row>
    <row r="71" spans="1:54" s="41" customFormat="1" ht="18.75" customHeight="1" x14ac:dyDescent="0.15">
      <c r="A71" s="1"/>
      <c r="B71" s="1"/>
      <c r="C71" s="1"/>
      <c r="D71" s="1"/>
      <c r="E71" s="1"/>
      <c r="F71" s="1"/>
      <c r="G71" s="1"/>
      <c r="H71" s="1"/>
      <c r="I71" s="7"/>
      <c r="J71" s="7"/>
      <c r="K71" s="7"/>
      <c r="L71" s="7"/>
      <c r="M71" s="7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5"/>
      <c r="AB71" s="6"/>
      <c r="AC71" s="6"/>
      <c r="AD71" s="6"/>
      <c r="AE71" s="7"/>
      <c r="AF71" s="7"/>
      <c r="AG71" s="6"/>
      <c r="AH71" s="6"/>
      <c r="AI71" s="6"/>
      <c r="AJ71" s="6"/>
      <c r="AK71" s="6"/>
      <c r="AL71" s="6"/>
      <c r="AM71" s="6"/>
      <c r="AN71" s="6"/>
      <c r="AO71" s="7"/>
      <c r="AP71" s="7"/>
      <c r="AQ71" s="7"/>
      <c r="AR71" s="7"/>
      <c r="AS71" s="6"/>
      <c r="AT71" s="6"/>
      <c r="AU71" s="6"/>
      <c r="AV71" s="6"/>
      <c r="AW71" s="7"/>
      <c r="AX71" s="7"/>
      <c r="AY71" s="6"/>
      <c r="AZ71" s="6"/>
      <c r="BA71" s="6"/>
      <c r="BB71" s="6"/>
    </row>
    <row r="72" spans="1:54" s="35" customFormat="1" ht="12" x14ac:dyDescent="0.15">
      <c r="A72" s="1"/>
      <c r="B72" s="1"/>
      <c r="C72" s="1"/>
      <c r="D72" s="1"/>
      <c r="E72" s="1"/>
      <c r="F72" s="1"/>
      <c r="G72" s="1"/>
      <c r="H72" s="1"/>
      <c r="I72" s="7"/>
      <c r="J72" s="7"/>
      <c r="K72" s="7"/>
      <c r="L72" s="7"/>
      <c r="M72" s="7"/>
      <c r="N72" s="38"/>
      <c r="O72" s="38"/>
      <c r="P72" s="38"/>
      <c r="Q72" s="38"/>
      <c r="R72" s="38"/>
      <c r="S72" s="38"/>
      <c r="T72" s="39"/>
      <c r="U72" s="39"/>
      <c r="V72" s="39"/>
      <c r="W72" s="39"/>
      <c r="X72" s="39"/>
      <c r="Y72" s="39"/>
      <c r="Z72" s="39"/>
      <c r="AA72" s="5"/>
      <c r="AB72" s="6"/>
      <c r="AC72" s="6"/>
      <c r="AD72" s="6"/>
      <c r="AE72" s="7"/>
      <c r="AF72" s="7"/>
      <c r="AG72" s="6"/>
      <c r="AH72" s="6"/>
      <c r="AI72" s="6"/>
      <c r="AJ72" s="6"/>
      <c r="AK72" s="6"/>
      <c r="AL72" s="6"/>
      <c r="AM72" s="6"/>
      <c r="AN72" s="6"/>
      <c r="AO72" s="7"/>
      <c r="AP72" s="7"/>
      <c r="AQ72" s="7"/>
      <c r="AR72" s="7"/>
      <c r="AS72" s="6"/>
      <c r="AT72" s="6"/>
      <c r="AU72" s="6"/>
      <c r="AV72" s="6"/>
      <c r="AW72" s="43" t="s">
        <v>3</v>
      </c>
      <c r="AX72" s="43" t="s">
        <v>3</v>
      </c>
      <c r="AY72" s="40" t="s">
        <v>44</v>
      </c>
      <c r="AZ72" s="40" t="s">
        <v>3</v>
      </c>
      <c r="BA72" s="40" t="s">
        <v>3</v>
      </c>
      <c r="BB72" s="40" t="s">
        <v>3</v>
      </c>
    </row>
    <row r="73" spans="1:54" s="41" customFormat="1" ht="18.75" customHeight="1" x14ac:dyDescent="0.15">
      <c r="A73" s="1"/>
      <c r="B73" s="1"/>
      <c r="C73" s="1"/>
      <c r="D73" s="1"/>
      <c r="E73" s="1"/>
      <c r="F73" s="1"/>
      <c r="G73" s="1"/>
      <c r="H73" s="1"/>
      <c r="I73" s="7"/>
      <c r="J73" s="7"/>
      <c r="K73" s="7"/>
      <c r="L73" s="7"/>
      <c r="M73" s="7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5"/>
      <c r="AB73" s="6"/>
      <c r="AC73" s="6"/>
      <c r="AD73" s="6"/>
      <c r="AE73" s="7"/>
      <c r="AF73" s="7"/>
      <c r="AG73" s="6"/>
      <c r="AH73" s="6"/>
      <c r="AI73" s="6"/>
      <c r="AJ73" s="6"/>
      <c r="AK73" s="6"/>
      <c r="AL73" s="6"/>
      <c r="AM73" s="6"/>
      <c r="AN73" s="6"/>
      <c r="AO73" s="7"/>
      <c r="AP73" s="7"/>
      <c r="AQ73" s="7"/>
      <c r="AR73" s="7"/>
      <c r="AS73" s="6"/>
      <c r="AT73" s="6"/>
      <c r="AU73" s="6"/>
      <c r="AV73" s="6"/>
      <c r="AW73" s="7"/>
      <c r="AX73" s="7"/>
      <c r="AY73" s="6"/>
      <c r="AZ73" s="6"/>
      <c r="BA73" s="6"/>
      <c r="BB73" s="6"/>
    </row>
  </sheetData>
  <mergeCells count="48">
    <mergeCell ref="B58:H58"/>
    <mergeCell ref="B60:D63"/>
    <mergeCell ref="B13:G13"/>
    <mergeCell ref="B14:G14"/>
    <mergeCell ref="E63:H63"/>
    <mergeCell ref="E59:H59"/>
    <mergeCell ref="E61:H61"/>
    <mergeCell ref="C57:D57"/>
    <mergeCell ref="E57:H57"/>
    <mergeCell ref="B51:C51"/>
    <mergeCell ref="A52:H52"/>
    <mergeCell ref="B54:C54"/>
    <mergeCell ref="B55:C55"/>
    <mergeCell ref="B45:C45"/>
    <mergeCell ref="A46:H46"/>
    <mergeCell ref="B47:C47"/>
    <mergeCell ref="A48:H48"/>
    <mergeCell ref="B50:C50"/>
    <mergeCell ref="B39:C39"/>
    <mergeCell ref="A40:H40"/>
    <mergeCell ref="B42:C42"/>
    <mergeCell ref="B43:C43"/>
    <mergeCell ref="A44:H44"/>
    <mergeCell ref="A31:H31"/>
    <mergeCell ref="B34:C34"/>
    <mergeCell ref="A35:H35"/>
    <mergeCell ref="B37:C37"/>
    <mergeCell ref="A38:H38"/>
    <mergeCell ref="B25:H25"/>
    <mergeCell ref="A27:A29"/>
    <mergeCell ref="B27:B29"/>
    <mergeCell ref="C27:C29"/>
    <mergeCell ref="D27:H27"/>
    <mergeCell ref="D28:D29"/>
    <mergeCell ref="E28:E29"/>
    <mergeCell ref="F28:F29"/>
    <mergeCell ref="G28:G29"/>
    <mergeCell ref="H28:H29"/>
    <mergeCell ref="C18:G18"/>
    <mergeCell ref="B23:G23"/>
    <mergeCell ref="B16:G16"/>
    <mergeCell ref="B17:G17"/>
    <mergeCell ref="C19:D19"/>
    <mergeCell ref="C21:D21"/>
    <mergeCell ref="C20:D20"/>
    <mergeCell ref="E19:G19"/>
    <mergeCell ref="E20:G20"/>
    <mergeCell ref="E21:G21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ЧАСТЬ 6 ОНМЦД</vt:lpstr>
      <vt:lpstr>'ЧАСТЬ 6 ОНМЦД'!Заголовки_для_печати</vt:lpstr>
      <vt:lpstr>'ЧАСТЬ 6 ОНМЦД'!Область_печати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Саламат Гатов</cp:lastModifiedBy>
  <cp:lastPrinted>2023-03-24T07:34:28Z</cp:lastPrinted>
  <dcterms:created xsi:type="dcterms:W3CDTF">2020-09-30T08:50:27Z</dcterms:created>
  <dcterms:modified xsi:type="dcterms:W3CDTF">2026-06-23T11:58:31Z</dcterms:modified>
</cp:coreProperties>
</file>