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 filterPrivacy="1" defaultThemeVersion="124226"/>
  <xr:revisionPtr revIDLastSave="0" documentId="13_ncr:1_{3621AB64-FFD3-40B5-9869-0DF35B304101}" xr6:coauthVersionLast="47" xr6:coauthVersionMax="47" xr10:uidLastSave="{00000000-0000-0000-0000-000000000000}"/>
  <bookViews>
    <workbookView xWindow="495" yWindow="1170" windowWidth="28305" windowHeight="14370" xr2:uid="{00000000-000D-0000-FFFF-FFFF00000000}"/>
  </bookViews>
  <sheets>
    <sheet name="Лист1" sheetId="1" r:id="rId1"/>
    <sheet name="Лист2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I10" i="1" l="1"/>
  <c r="J11" i="1" s="1"/>
  <c r="H10" i="1" l="1"/>
</calcChain>
</file>

<file path=xl/sharedStrings.xml><?xml version="1.0" encoding="utf-8"?>
<sst xmlns="http://schemas.openxmlformats.org/spreadsheetml/2006/main" count="27" uniqueCount="26">
  <si>
    <t>№ п/п</t>
  </si>
  <si>
    <t>Ед. изм.</t>
  </si>
  <si>
    <t>Кол-во</t>
  </si>
  <si>
    <t>рубль</t>
  </si>
  <si>
    <t xml:space="preserve">Дата обоснования </t>
  </si>
  <si>
    <t>Коэфф. Вариации % ( (не должен  превышать 33%)</t>
  </si>
  <si>
    <r>
      <t xml:space="preserve">Коэффициент вариации менее 33%, из этого следует, что совокупность значений, используемых в расчете, при определении </t>
    </r>
    <r>
      <rPr>
        <sz val="12"/>
        <color rgb="FF000000"/>
        <rFont val="Times New Roman"/>
        <family val="1"/>
        <charset val="204"/>
      </rPr>
      <t>начальной (максимальной) цены договора</t>
    </r>
    <r>
      <rPr>
        <sz val="12"/>
        <color theme="1"/>
        <rFont val="Times New Roman"/>
        <family val="1"/>
        <charset val="204"/>
      </rPr>
      <t xml:space="preserve"> считается однородным.</t>
    </r>
  </si>
  <si>
    <t>Коммерческое предложение  №1</t>
  </si>
  <si>
    <t>Коммерческое предложение  №2</t>
  </si>
  <si>
    <t>Коммерческое предложение  №3</t>
  </si>
  <si>
    <t xml:space="preserve">ОКПД 2 </t>
  </si>
  <si>
    <t>Выполнение работ по эксплуатации, техническому обслуживанию и текущему ремонту сети газопотребления для нужд ООО «Энергоресурс» (сеть газопотребления жилого комплекса «Усадьба Царево»)</t>
  </si>
  <si>
    <t>Выполнение работ по эксплуатации, техническому обслуживанию и текущему ремонту сети газопотребления для нужд ООО «Энергоресурс» (сеть газопотребления жилого комплекса «Весна»)</t>
  </si>
  <si>
    <t>Выполнение работ по эксплуатации, техническому обслуживанию и текущему ремонту сети газопотребления для нужд ООО «Энергоресурс» (сеть газопотребления жилого комплекса «Весна» г. Казань, ул. Умырзая)</t>
  </si>
  <si>
    <t>Выполнение работ по эксплуатации, техническому обслуживанию и текущему ремонту сети газопотребления для нужд ООО «Энергоресурс» (сеть газопотребления жилого комплекса «ART City»)</t>
  </si>
  <si>
    <t xml:space="preserve">Часть 4. </t>
  </si>
  <si>
    <t xml:space="preserve">Наименование </t>
  </si>
  <si>
    <t>Усл. ед.</t>
  </si>
  <si>
    <t>Обоснование начальной (максимальной) цены договора</t>
  </si>
  <si>
    <t xml:space="preserve">Для определения и обоснования начальной (максимальной) цены договора использовался метод сопоставимых рыночных цен (анализа рынка)  </t>
  </si>
  <si>
    <t xml:space="preserve">Цены поставщиков (исполнителей, подрядчиков) </t>
  </si>
  <si>
    <t xml:space="preserve">Средняя цена </t>
  </si>
  <si>
    <t>Выполнение работ по текущему ремонту оборудования и доработке системы водоподготовки блочно-модульной котельной
 ЖК «Царево Village»</t>
  </si>
  <si>
    <t>Начальная (максимальная) цена договора составляет: 1 475 750 (Один миллион четыреста семьдесят пять тысяч семьсот пятьдесят) рублей 00 копеек</t>
  </si>
  <si>
    <t>Начальная ( максимальная) цена договора на наименьшему предложению</t>
  </si>
  <si>
    <t>Производство работ по доработке существующей системы водоподготовки котельной ЖК «Царево Village» и на обследование и
текущий ремонт существующего оборудования водоподготовки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</si>
</sst>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_₽"/>
  </numFmts>
  <fonts count="15" x14ac:knownFonts="1">
    <font>
      <sz val="11"/>
      <color theme="1"/>
      <name val="Calibri"/>
      <family val="2"/>
      <scheme val="minor"/>
    </font>
    <font>
      <sz val="10"/>
      <color theme="1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b/>
      <sz val="11"/>
      <name val="Times New Roman"/>
      <family val="1"/>
      <charset val="204"/>
    </font>
    <font>
      <sz val="10"/>
      <color rgb="FF334059"/>
      <name val="Roboto"/>
    </font>
    <font>
      <sz val="14"/>
      <color theme="1"/>
      <name val="Times New Roman"/>
      <family val="1"/>
      <charset val="204"/>
    </font>
    <font>
      <sz val="10"/>
      <color theme="1"/>
      <name val="Calibri"/>
      <family val="2"/>
      <scheme val="minor"/>
    </font>
    <font>
      <b/>
      <i/>
      <sz val="10"/>
      <color theme="1"/>
      <name val="Times New Roman"/>
      <family val="1"/>
      <charset val="204"/>
    </font>
    <font>
      <sz val="12"/>
      <color theme="1"/>
      <name val="Calibri"/>
      <family val="2"/>
      <scheme val="minor"/>
    </font>
    <font>
      <b/>
      <sz val="12"/>
      <color rgb="FF000000"/>
      <name val="Times New Roman"/>
      <family val="1"/>
      <charset val="204"/>
    </font>
    <font>
      <b/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63">
    <xf numFmtId="0" fontId="0" fillId="0" borderId="0" xfId="0"/>
    <xf numFmtId="0" fontId="3" fillId="0" borderId="2" xfId="0" applyFont="1" applyBorder="1" applyAlignment="1">
      <alignment horizontal="center" vertical="center" wrapText="1"/>
    </xf>
    <xf numFmtId="0" fontId="1" fillId="0" borderId="0" xfId="0" applyFont="1"/>
    <xf numFmtId="1" fontId="0" fillId="0" borderId="0" xfId="0" applyNumberFormat="1" applyAlignment="1">
      <alignment horizontal="center"/>
    </xf>
    <xf numFmtId="0" fontId="0" fillId="0" borderId="0" xfId="0" applyAlignment="1">
      <alignment horizontal="left" wrapText="1"/>
    </xf>
    <xf numFmtId="3" fontId="5" fillId="0" borderId="0" xfId="0" applyNumberFormat="1" applyFont="1"/>
    <xf numFmtId="9" fontId="0" fillId="0" borderId="0" xfId="0" applyNumberFormat="1"/>
    <xf numFmtId="2" fontId="0" fillId="0" borderId="0" xfId="0" applyNumberFormat="1"/>
    <xf numFmtId="0" fontId="0" fillId="0" borderId="0" xfId="0" applyAlignment="1">
      <alignment wrapText="1"/>
    </xf>
    <xf numFmtId="0" fontId="8" fillId="0" borderId="0" xfId="0" applyFont="1" applyAlignment="1">
      <alignment wrapText="1"/>
    </xf>
    <xf numFmtId="0" fontId="3" fillId="0" borderId="0" xfId="0" applyFont="1"/>
    <xf numFmtId="0" fontId="2" fillId="0" borderId="8" xfId="0" applyFont="1" applyBorder="1" applyAlignment="1">
      <alignment horizontal="center" vertical="center" wrapText="1"/>
    </xf>
    <xf numFmtId="0" fontId="3" fillId="2" borderId="0" xfId="0" applyFont="1" applyFill="1"/>
    <xf numFmtId="0" fontId="0" fillId="2" borderId="0" xfId="0" applyFill="1"/>
    <xf numFmtId="0" fontId="0" fillId="2" borderId="0" xfId="0" applyFill="1" applyAlignment="1">
      <alignment horizontal="right"/>
    </xf>
    <xf numFmtId="0" fontId="0" fillId="0" borderId="0" xfId="0" applyAlignment="1">
      <alignment horizontal="center"/>
    </xf>
    <xf numFmtId="0" fontId="3" fillId="0" borderId="0" xfId="0" applyFont="1" applyAlignment="1">
      <alignment horizontal="center" vertical="center"/>
    </xf>
    <xf numFmtId="0" fontId="9" fillId="0" borderId="0" xfId="0" applyFont="1"/>
    <xf numFmtId="0" fontId="9" fillId="0" borderId="0" xfId="0" applyFont="1" applyAlignment="1">
      <alignment horizontal="center"/>
    </xf>
    <xf numFmtId="1" fontId="9" fillId="0" borderId="0" xfId="0" applyNumberFormat="1" applyFont="1" applyAlignment="1">
      <alignment horizontal="center"/>
    </xf>
    <xf numFmtId="0" fontId="9" fillId="2" borderId="0" xfId="0" applyFont="1" applyFill="1"/>
    <xf numFmtId="0" fontId="2" fillId="0" borderId="1" xfId="0" applyFont="1" applyBorder="1" applyAlignment="1">
      <alignment horizontal="center" vertical="center" wrapText="1"/>
    </xf>
    <xf numFmtId="2" fontId="1" fillId="0" borderId="0" xfId="0" applyNumberFormat="1" applyFont="1"/>
    <xf numFmtId="0" fontId="10" fillId="0" borderId="0" xfId="0" applyFont="1"/>
    <xf numFmtId="0" fontId="1" fillId="0" borderId="0" xfId="0" applyFont="1" applyAlignment="1">
      <alignment horizontal="left" vertical="center" indent="5"/>
    </xf>
    <xf numFmtId="0" fontId="11" fillId="0" borderId="0" xfId="0" applyFont="1" applyAlignment="1">
      <alignment horizontal="left" vertical="center" indent="5"/>
    </xf>
    <xf numFmtId="4" fontId="9" fillId="0" borderId="0" xfId="0" applyNumberFormat="1" applyFont="1"/>
    <xf numFmtId="4" fontId="3" fillId="0" borderId="0" xfId="0" applyNumberFormat="1" applyFont="1"/>
    <xf numFmtId="4" fontId="0" fillId="0" borderId="0" xfId="0" applyNumberFormat="1"/>
    <xf numFmtId="0" fontId="3" fillId="0" borderId="5" xfId="0" applyFont="1" applyBorder="1" applyAlignment="1">
      <alignment horizontal="right" vertical="center" wrapText="1"/>
    </xf>
    <xf numFmtId="1" fontId="6" fillId="0" borderId="1" xfId="0" applyNumberFormat="1" applyFont="1" applyBorder="1" applyAlignment="1">
      <alignment horizontal="center" vertical="center" wrapText="1"/>
    </xf>
    <xf numFmtId="2" fontId="6" fillId="2" borderId="1" xfId="0" applyNumberFormat="1" applyFont="1" applyFill="1" applyBorder="1" applyAlignment="1">
      <alignment horizontal="center" vertical="center" wrapText="1"/>
    </xf>
    <xf numFmtId="2" fontId="6" fillId="2" borderId="1" xfId="0" applyNumberFormat="1" applyFont="1" applyFill="1" applyBorder="1" applyAlignment="1">
      <alignment horizontal="center" vertical="center"/>
    </xf>
    <xf numFmtId="4" fontId="3" fillId="0" borderId="9" xfId="0" applyNumberFormat="1" applyFont="1" applyBorder="1" applyAlignment="1">
      <alignment horizontal="center"/>
    </xf>
    <xf numFmtId="4" fontId="3" fillId="0" borderId="5" xfId="0" applyNumberFormat="1" applyFont="1" applyBorder="1" applyAlignment="1">
      <alignment horizontal="center"/>
    </xf>
    <xf numFmtId="4" fontId="3" fillId="2" borderId="5" xfId="0" applyNumberFormat="1" applyFont="1" applyFill="1" applyBorder="1"/>
    <xf numFmtId="4" fontId="3" fillId="0" borderId="5" xfId="0" applyNumberFormat="1" applyFont="1" applyBorder="1"/>
    <xf numFmtId="0" fontId="12" fillId="0" borderId="0" xfId="0" applyFont="1"/>
    <xf numFmtId="0" fontId="12" fillId="0" borderId="0" xfId="0" applyFont="1" applyAlignment="1">
      <alignment horizontal="left"/>
    </xf>
    <xf numFmtId="0" fontId="3" fillId="0" borderId="0" xfId="0" applyFont="1" applyAlignment="1">
      <alignment horizontal="left" vertical="center" wrapText="1"/>
    </xf>
    <xf numFmtId="0" fontId="6" fillId="0" borderId="7" xfId="0" applyFont="1" applyBorder="1" applyAlignment="1">
      <alignment horizontal="center" vertical="center" wrapText="1"/>
    </xf>
    <xf numFmtId="164" fontId="6" fillId="2" borderId="1" xfId="0" applyNumberFormat="1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5" fillId="2" borderId="0" xfId="0" applyFont="1" applyFill="1" applyAlignment="1">
      <alignment horizontal="center" vertical="center" wrapText="1"/>
    </xf>
    <xf numFmtId="4" fontId="5" fillId="0" borderId="0" xfId="0" applyNumberFormat="1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14" fillId="2" borderId="1" xfId="0" applyFont="1" applyFill="1" applyBorder="1" applyAlignment="1">
      <alignment horizontal="center" wrapText="1"/>
    </xf>
    <xf numFmtId="1" fontId="13" fillId="0" borderId="1" xfId="0" applyNumberFormat="1" applyFont="1" applyBorder="1" applyAlignment="1">
      <alignment horizontal="center" vertical="center" wrapText="1"/>
    </xf>
    <xf numFmtId="0" fontId="13" fillId="0" borderId="7" xfId="0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/>
    </xf>
    <xf numFmtId="4" fontId="13" fillId="0" borderId="1" xfId="0" applyNumberFormat="1" applyFont="1" applyBorder="1" applyAlignment="1">
      <alignment horizontal="center" vertical="center" wrapText="1"/>
    </xf>
    <xf numFmtId="0" fontId="13" fillId="2" borderId="4" xfId="0" applyFont="1" applyFill="1" applyBorder="1" applyAlignment="1">
      <alignment horizontal="center" vertical="center" wrapText="1"/>
    </xf>
    <xf numFmtId="0" fontId="13" fillId="2" borderId="10" xfId="0" applyFont="1" applyFill="1" applyBorder="1" applyAlignment="1">
      <alignment horizontal="center" vertical="center" wrapText="1"/>
    </xf>
    <xf numFmtId="0" fontId="13" fillId="2" borderId="5" xfId="0" applyFont="1" applyFill="1" applyBorder="1" applyAlignment="1">
      <alignment horizontal="center" vertical="center" wrapText="1"/>
    </xf>
    <xf numFmtId="14" fontId="3" fillId="0" borderId="0" xfId="0" applyNumberFormat="1" applyFont="1" applyAlignment="1">
      <alignment horizontal="center"/>
    </xf>
    <xf numFmtId="0" fontId="2" fillId="0" borderId="6" xfId="0" applyFont="1" applyBorder="1" applyAlignment="1">
      <alignment horizontal="center" vertical="center" wrapText="1"/>
    </xf>
    <xf numFmtId="0" fontId="13" fillId="2" borderId="1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0" fontId="3" fillId="0" borderId="3" xfId="0" applyFont="1" applyBorder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19"/>
  <sheetViews>
    <sheetView tabSelected="1" topLeftCell="B1" zoomScale="130" zoomScaleNormal="130" workbookViewId="0">
      <selection activeCell="K7" sqref="K7"/>
    </sheetView>
  </sheetViews>
  <sheetFormatPr defaultRowHeight="15" x14ac:dyDescent="0.25"/>
  <cols>
    <col min="1" max="1" width="4.42578125" customWidth="1"/>
    <col min="2" max="2" width="30.85546875" style="23" customWidth="1"/>
    <col min="3" max="3" width="10.5703125" style="15" customWidth="1"/>
    <col min="4" max="4" width="7.42578125" style="3" customWidth="1"/>
    <col min="5" max="5" width="17.7109375" style="13" customWidth="1"/>
    <col min="6" max="6" width="17.5703125" style="13" customWidth="1"/>
    <col min="7" max="7" width="17.140625" style="13" customWidth="1"/>
    <col min="8" max="8" width="16.7109375" style="13" customWidth="1"/>
    <col min="9" max="9" width="20.42578125" style="13" customWidth="1"/>
    <col min="10" max="10" width="23" style="28" customWidth="1"/>
    <col min="11" max="11" width="15.5703125" customWidth="1"/>
    <col min="13" max="13" width="0" hidden="1" customWidth="1"/>
    <col min="15" max="15" width="11.140625" customWidth="1"/>
  </cols>
  <sheetData>
    <row r="1" spans="1:15" ht="24" customHeight="1" x14ac:dyDescent="0.25">
      <c r="B1" s="47" t="s">
        <v>15</v>
      </c>
      <c r="C1" s="47"/>
      <c r="D1" s="47"/>
      <c r="E1" s="47"/>
      <c r="F1" s="47"/>
      <c r="G1" s="47"/>
      <c r="H1" s="47"/>
      <c r="I1" s="47"/>
      <c r="J1" s="47"/>
    </row>
    <row r="2" spans="1:15" ht="26.25" customHeight="1" x14ac:dyDescent="0.25">
      <c r="B2" s="48" t="s">
        <v>18</v>
      </c>
      <c r="C2" s="48"/>
      <c r="D2" s="48"/>
      <c r="E2" s="48"/>
      <c r="F2" s="48"/>
      <c r="G2" s="48"/>
      <c r="H2" s="48"/>
      <c r="I2" s="48"/>
      <c r="J2" s="48"/>
    </row>
    <row r="3" spans="1:15" ht="26.25" customHeight="1" x14ac:dyDescent="0.25">
      <c r="B3" s="48" t="s">
        <v>22</v>
      </c>
      <c r="C3" s="48"/>
      <c r="D3" s="48"/>
      <c r="E3" s="48"/>
      <c r="F3" s="48"/>
      <c r="G3" s="48"/>
      <c r="H3" s="48"/>
      <c r="I3" s="48"/>
      <c r="J3" s="48"/>
    </row>
    <row r="4" spans="1:15" ht="21.75" customHeight="1" x14ac:dyDescent="0.25">
      <c r="B4" s="47" t="s">
        <v>19</v>
      </c>
      <c r="C4" s="47"/>
      <c r="D4" s="47"/>
      <c r="E4" s="47"/>
      <c r="F4" s="47"/>
      <c r="G4" s="47"/>
      <c r="H4" s="47"/>
      <c r="I4" s="47"/>
      <c r="J4" s="47"/>
    </row>
    <row r="5" spans="1:15" ht="16.5" customHeight="1" x14ac:dyDescent="0.25">
      <c r="B5" s="43"/>
      <c r="C5" s="44"/>
      <c r="D5" s="47"/>
      <c r="E5" s="47"/>
      <c r="F5" s="47"/>
      <c r="G5" s="47"/>
      <c r="H5" s="47"/>
      <c r="I5" s="45"/>
      <c r="J5" s="46"/>
    </row>
    <row r="6" spans="1:15" s="2" customFormat="1" ht="28.5" customHeight="1" x14ac:dyDescent="0.25">
      <c r="A6" s="59" t="s">
        <v>0</v>
      </c>
      <c r="B6" s="52" t="s">
        <v>16</v>
      </c>
      <c r="C6" s="51" t="s">
        <v>1</v>
      </c>
      <c r="D6" s="50" t="s">
        <v>2</v>
      </c>
      <c r="E6" s="49" t="s">
        <v>20</v>
      </c>
      <c r="F6" s="49"/>
      <c r="G6" s="49"/>
      <c r="H6" s="60" t="s">
        <v>5</v>
      </c>
      <c r="I6" s="55" t="s">
        <v>21</v>
      </c>
      <c r="J6" s="54" t="s">
        <v>24</v>
      </c>
    </row>
    <row r="7" spans="1:15" s="2" customFormat="1" ht="63" customHeight="1" x14ac:dyDescent="0.2">
      <c r="A7" s="59"/>
      <c r="B7" s="52"/>
      <c r="C7" s="51"/>
      <c r="D7" s="50"/>
      <c r="E7" s="55" t="s">
        <v>7</v>
      </c>
      <c r="F7" s="55" t="s">
        <v>8</v>
      </c>
      <c r="G7" s="55" t="s">
        <v>9</v>
      </c>
      <c r="H7" s="60"/>
      <c r="I7" s="57"/>
      <c r="J7" s="54"/>
    </row>
    <row r="8" spans="1:15" s="2" customFormat="1" ht="24.75" customHeight="1" x14ac:dyDescent="0.2">
      <c r="A8" s="59"/>
      <c r="B8" s="52"/>
      <c r="C8" s="51"/>
      <c r="D8" s="50"/>
      <c r="E8" s="56"/>
      <c r="F8" s="56"/>
      <c r="G8" s="56"/>
      <c r="H8" s="60"/>
      <c r="I8" s="53" t="s">
        <v>3</v>
      </c>
      <c r="J8" s="54" t="s">
        <v>3</v>
      </c>
    </row>
    <row r="9" spans="1:15" s="2" customFormat="1" ht="30.75" customHeight="1" x14ac:dyDescent="0.2">
      <c r="A9" s="59"/>
      <c r="B9" s="52"/>
      <c r="C9" s="51"/>
      <c r="D9" s="50"/>
      <c r="E9" s="57"/>
      <c r="F9" s="57"/>
      <c r="G9" s="57"/>
      <c r="H9" s="60"/>
      <c r="I9" s="53"/>
      <c r="J9" s="54"/>
    </row>
    <row r="10" spans="1:15" s="2" customFormat="1" ht="130.5" customHeight="1" x14ac:dyDescent="0.2">
      <c r="A10" s="21">
        <v>1</v>
      </c>
      <c r="B10" s="42" t="s">
        <v>25</v>
      </c>
      <c r="C10" s="40" t="s">
        <v>17</v>
      </c>
      <c r="D10" s="30">
        <v>1</v>
      </c>
      <c r="E10" s="41">
        <v>1475750</v>
      </c>
      <c r="F10" s="41">
        <v>1569000</v>
      </c>
      <c r="G10" s="41">
        <v>1671000</v>
      </c>
      <c r="H10" s="31">
        <f t="shared" ref="H10" si="0">((STDEV(E10:G10))/I10)*100</f>
        <v>6.2126494056659247</v>
      </c>
      <c r="I10" s="32">
        <f>ROUND((E10+F10+G10)/3,2)</f>
        <v>1571916.67</v>
      </c>
      <c r="J10" s="41">
        <v>1475750</v>
      </c>
      <c r="O10" s="22"/>
    </row>
    <row r="11" spans="1:15" ht="16.5" thickBot="1" x14ac:dyDescent="0.3">
      <c r="A11" s="11"/>
      <c r="B11" s="29"/>
      <c r="C11" s="33"/>
      <c r="D11" s="34"/>
      <c r="E11" s="35"/>
      <c r="F11" s="35"/>
      <c r="G11" s="35"/>
      <c r="H11" s="35"/>
      <c r="I11" s="35"/>
      <c r="J11" s="36">
        <f>SUM(J10:J10)</f>
        <v>1475750</v>
      </c>
      <c r="M11" s="1"/>
      <c r="O11" s="22"/>
    </row>
    <row r="12" spans="1:15" s="37" customFormat="1" ht="11.25" customHeight="1" thickBot="1" x14ac:dyDescent="0.3">
      <c r="B12" s="62"/>
      <c r="C12" s="62"/>
      <c r="D12" s="62"/>
      <c r="E12" s="62"/>
      <c r="F12" s="62"/>
      <c r="G12" s="62"/>
      <c r="H12" s="62"/>
      <c r="I12" s="62"/>
      <c r="J12" s="62"/>
      <c r="K12" s="38"/>
      <c r="M12" s="1"/>
      <c r="N12" s="10"/>
    </row>
    <row r="13" spans="1:15" ht="40.5" customHeight="1" x14ac:dyDescent="0.25">
      <c r="B13" s="61" t="s">
        <v>6</v>
      </c>
      <c r="C13" s="61"/>
      <c r="D13" s="61"/>
      <c r="E13" s="61"/>
      <c r="F13" s="61"/>
      <c r="G13" s="61"/>
      <c r="H13" s="61"/>
      <c r="I13" s="61"/>
      <c r="J13" s="61"/>
      <c r="K13" s="4"/>
      <c r="N13" s="7"/>
    </row>
    <row r="14" spans="1:15" s="17" customFormat="1" ht="47.25" customHeight="1" x14ac:dyDescent="0.3">
      <c r="B14" s="61" t="s">
        <v>23</v>
      </c>
      <c r="C14" s="61"/>
      <c r="D14" s="61"/>
      <c r="E14" s="61"/>
      <c r="F14" s="61"/>
      <c r="G14" s="61"/>
      <c r="H14" s="61"/>
      <c r="I14" s="61"/>
      <c r="J14" s="39"/>
    </row>
    <row r="15" spans="1:15" s="10" customFormat="1" ht="26.25" customHeight="1" x14ac:dyDescent="0.3">
      <c r="C15" s="18"/>
      <c r="D15" s="19"/>
      <c r="E15" s="20"/>
      <c r="F15" s="20"/>
      <c r="G15" s="20"/>
      <c r="H15" s="20"/>
      <c r="I15" s="20"/>
      <c r="J15" s="26"/>
    </row>
    <row r="16" spans="1:15" ht="15.75" x14ac:dyDescent="0.25">
      <c r="B16" s="10" t="s">
        <v>4</v>
      </c>
      <c r="C16" s="58">
        <v>46268</v>
      </c>
      <c r="D16" s="58"/>
      <c r="E16" s="12"/>
      <c r="F16" s="12"/>
      <c r="G16" s="12"/>
      <c r="H16" s="12"/>
      <c r="I16" s="12"/>
      <c r="J16" s="27"/>
    </row>
    <row r="18" spans="2:5" ht="15.75" x14ac:dyDescent="0.25">
      <c r="B18" s="24"/>
      <c r="C18" s="16"/>
      <c r="E18" s="14"/>
    </row>
    <row r="19" spans="2:5" x14ac:dyDescent="0.25">
      <c r="B19" s="25"/>
    </row>
  </sheetData>
  <mergeCells count="22">
    <mergeCell ref="C16:D16"/>
    <mergeCell ref="A6:A9"/>
    <mergeCell ref="H6:H9"/>
    <mergeCell ref="I6:I7"/>
    <mergeCell ref="J6:J7"/>
    <mergeCell ref="B13:J13"/>
    <mergeCell ref="B12:J12"/>
    <mergeCell ref="B14:I14"/>
    <mergeCell ref="G7:G9"/>
    <mergeCell ref="B1:J1"/>
    <mergeCell ref="B4:J4"/>
    <mergeCell ref="B2:J2"/>
    <mergeCell ref="D5:H5"/>
    <mergeCell ref="E6:G6"/>
    <mergeCell ref="D6:D9"/>
    <mergeCell ref="C6:C9"/>
    <mergeCell ref="B6:B9"/>
    <mergeCell ref="I8:I9"/>
    <mergeCell ref="J8:J9"/>
    <mergeCell ref="B3:J3"/>
    <mergeCell ref="E7:E9"/>
    <mergeCell ref="F7:F9"/>
  </mergeCells>
  <pageMargins left="0.81" right="0.31496062992125984" top="0.66" bottom="0.15748031496062992" header="0.79" footer="0.31496062992125984"/>
  <pageSetup paperSize="9" scale="85" orientation="landscape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C6:O16"/>
  <sheetViews>
    <sheetView topLeftCell="A4" workbookViewId="0">
      <selection activeCell="D10" sqref="D10"/>
    </sheetView>
  </sheetViews>
  <sheetFormatPr defaultRowHeight="15" x14ac:dyDescent="0.25"/>
  <cols>
    <col min="4" max="4" width="43.28515625" style="8" customWidth="1"/>
    <col min="5" max="5" width="23.28515625" customWidth="1"/>
    <col min="13" max="13" width="9.5703125" bestFit="1" customWidth="1"/>
  </cols>
  <sheetData>
    <row r="6" spans="3:15" x14ac:dyDescent="0.25">
      <c r="C6" t="s">
        <v>10</v>
      </c>
    </row>
    <row r="7" spans="3:15" ht="75" x14ac:dyDescent="0.25">
      <c r="D7" s="8" t="s">
        <v>11</v>
      </c>
      <c r="E7">
        <v>4450985</v>
      </c>
    </row>
    <row r="8" spans="3:15" ht="64.5" x14ac:dyDescent="0.25">
      <c r="D8" s="9" t="s">
        <v>12</v>
      </c>
      <c r="E8">
        <v>3368013</v>
      </c>
    </row>
    <row r="9" spans="3:15" ht="64.5" x14ac:dyDescent="0.25">
      <c r="D9" s="9" t="s">
        <v>13</v>
      </c>
      <c r="E9">
        <v>2874806</v>
      </c>
    </row>
    <row r="10" spans="3:15" ht="75" x14ac:dyDescent="0.25">
      <c r="D10" s="8" t="s">
        <v>14</v>
      </c>
    </row>
    <row r="15" spans="3:15" x14ac:dyDescent="0.25">
      <c r="M15" s="5"/>
      <c r="O15" s="6"/>
    </row>
    <row r="16" spans="3:15" x14ac:dyDescent="0.25">
      <c r="M16" s="7"/>
      <c r="O16" s="6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Лист1</vt:lpstr>
      <vt:lpstr>Лист2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2026-09-07T13:19:58Z</dcterms:modified>
</cp:coreProperties>
</file>