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0345EEE-1C24-4549-AF28-C5CD0C81C69F}" xr6:coauthVersionLast="47" xr6:coauthVersionMax="47" xr10:uidLastSave="{00000000-0000-0000-0000-000000000000}"/>
  <bookViews>
    <workbookView xWindow="1215" yWindow="570" windowWidth="23940" windowHeight="14370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I10" i="1"/>
  <c r="H10" i="1" l="1"/>
  <c r="J11" i="1" l="1"/>
</calcChain>
</file>

<file path=xl/sharedStrings.xml><?xml version="1.0" encoding="utf-8"?>
<sst xmlns="http://schemas.openxmlformats.org/spreadsheetml/2006/main" count="27" uniqueCount="26">
  <si>
    <t>№ п/п</t>
  </si>
  <si>
    <t>Ед. изм.</t>
  </si>
  <si>
    <t>Кол-во</t>
  </si>
  <si>
    <t>рубль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</si>
  <si>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</si>
  <si>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</si>
  <si>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</si>
  <si>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</si>
  <si>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</si>
  <si>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</si>
  <si>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</si>
  <si>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</si>
  <si>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</si>
  <si>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</si>
  <si>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</si>
  <si>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</si>
  <si>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</si>
  <si>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</si>
  <si>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</si>
  <si>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ИТОГО:</t>
  </si>
  <si>
    <t>шт.</t>
  </si>
  <si>
    <t xml:space="preserve">"Поставка самоходного электрического штабелера"
</t>
  </si>
  <si>
    <t>Самоходный электрический штабелер</t>
  </si>
  <si>
    <t xml:space="preserve">Обоснование начальной (максимальной) цены договора </t>
  </si>
  <si>
    <t>Начальная (максимальная) цена договора (определена по минимальному КП)</t>
  </si>
  <si>
    <r>
      <t xml:space="preserve">Начальная (максимальная) цена определена </t>
    </r>
    <r>
      <rPr>
        <b/>
        <sz val="12"/>
        <color theme="1"/>
        <rFont val="Times New Roman"/>
        <family val="1"/>
        <charset val="204"/>
      </rPr>
      <t>по наименьшему предложению</t>
    </r>
    <r>
      <rPr>
        <sz val="12"/>
        <color theme="1"/>
        <rFont val="Times New Roman"/>
        <family val="1"/>
        <charset val="204"/>
      </rPr>
      <t xml:space="preserve"> и составляет: 470 000 (четыреста семьдесят тысяч) рублей 00 копеек.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</si>
</sst>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left"/>
    </xf>
    <xf numFmtId="4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4" fontId="5" fillId="0" borderId="0" xfId="0" applyNumberFormat="1" applyFont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Normal="100" workbookViewId="0">
      <selection activeCell="B13" sqref="B13:J13"/>
    </sheetView>
  </sheetViews>
  <sheetFormatPr defaultRowHeight="15" x14ac:dyDescent="0.25"/>
  <cols>
    <col min="1" max="1" width="4.42578125" customWidth="1"/>
    <col min="2" max="2" width="30.85546875" style="23" customWidth="1"/>
    <col min="3" max="3" width="12.85546875" style="15" customWidth="1"/>
    <col min="4" max="4" width="9.5703125" style="3" customWidth="1"/>
    <col min="5" max="5" width="13.85546875" style="13" customWidth="1"/>
    <col min="6" max="6" width="13.5703125" style="13" customWidth="1"/>
    <col min="7" max="7" width="15.42578125" style="13" customWidth="1"/>
    <col min="8" max="8" width="16.7109375" style="13" customWidth="1"/>
    <col min="9" max="9" width="17" style="13" customWidth="1"/>
    <col min="10" max="10" width="27.42578125" style="28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 x14ac:dyDescent="0.25">
      <c r="B1" s="45" t="s">
        <v>14</v>
      </c>
      <c r="C1" s="45"/>
      <c r="D1" s="45"/>
      <c r="E1" s="45"/>
      <c r="F1" s="45"/>
      <c r="G1" s="45"/>
      <c r="H1" s="45"/>
      <c r="I1" s="45"/>
      <c r="J1" s="45"/>
    </row>
    <row r="2" spans="1:15" x14ac:dyDescent="0.25">
      <c r="B2" s="46" t="s">
        <v>23</v>
      </c>
      <c r="C2" s="46"/>
      <c r="D2" s="46"/>
      <c r="E2" s="46"/>
      <c r="F2" s="46"/>
      <c r="G2" s="46"/>
      <c r="H2" s="46"/>
      <c r="I2" s="46"/>
      <c r="J2" s="46"/>
    </row>
    <row r="3" spans="1:15" x14ac:dyDescent="0.25">
      <c r="B3" s="46" t="s">
        <v>21</v>
      </c>
      <c r="C3" s="46"/>
      <c r="D3" s="46"/>
      <c r="E3" s="46"/>
      <c r="F3" s="46"/>
      <c r="G3" s="46"/>
      <c r="H3" s="46"/>
      <c r="I3" s="46"/>
      <c r="J3" s="46"/>
    </row>
    <row r="4" spans="1:15" x14ac:dyDescent="0.25">
      <c r="B4" s="45" t="s">
        <v>16</v>
      </c>
      <c r="C4" s="45"/>
      <c r="D4" s="45"/>
      <c r="E4" s="45"/>
      <c r="F4" s="45"/>
      <c r="G4" s="45"/>
      <c r="H4" s="45"/>
      <c r="I4" s="45"/>
      <c r="J4" s="45"/>
    </row>
    <row r="5" spans="1:15" ht="25.5" customHeight="1" x14ac:dyDescent="0.25">
      <c r="B5" s="40"/>
      <c r="C5" s="41"/>
      <c r="D5" s="45"/>
      <c r="E5" s="45"/>
      <c r="F5" s="45"/>
      <c r="G5" s="45"/>
      <c r="H5" s="45"/>
      <c r="I5" s="42"/>
      <c r="J5" s="43"/>
    </row>
    <row r="6" spans="1:15" s="2" customFormat="1" ht="28.5" customHeight="1" x14ac:dyDescent="0.25">
      <c r="A6" s="57" t="s">
        <v>0</v>
      </c>
      <c r="B6" s="50" t="s">
        <v>15</v>
      </c>
      <c r="C6" s="49" t="s">
        <v>1</v>
      </c>
      <c r="D6" s="48" t="s">
        <v>2</v>
      </c>
      <c r="E6" s="47" t="s">
        <v>17</v>
      </c>
      <c r="F6" s="47"/>
      <c r="G6" s="47"/>
      <c r="H6" s="58" t="s">
        <v>4</v>
      </c>
      <c r="I6" s="53" t="s">
        <v>18</v>
      </c>
      <c r="J6" s="52" t="s">
        <v>24</v>
      </c>
    </row>
    <row r="7" spans="1:15" s="2" customFormat="1" ht="63" customHeight="1" x14ac:dyDescent="0.2">
      <c r="A7" s="57"/>
      <c r="B7" s="50"/>
      <c r="C7" s="49"/>
      <c r="D7" s="48"/>
      <c r="E7" s="53" t="s">
        <v>6</v>
      </c>
      <c r="F7" s="53" t="s">
        <v>7</v>
      </c>
      <c r="G7" s="53" t="s">
        <v>8</v>
      </c>
      <c r="H7" s="58"/>
      <c r="I7" s="55"/>
      <c r="J7" s="52"/>
    </row>
    <row r="8" spans="1:15" s="2" customFormat="1" ht="24.75" customHeight="1" x14ac:dyDescent="0.2">
      <c r="A8" s="57"/>
      <c r="B8" s="50"/>
      <c r="C8" s="49"/>
      <c r="D8" s="48"/>
      <c r="E8" s="54"/>
      <c r="F8" s="54"/>
      <c r="G8" s="54"/>
      <c r="H8" s="58"/>
      <c r="I8" s="51" t="s">
        <v>3</v>
      </c>
      <c r="J8" s="52" t="s">
        <v>3</v>
      </c>
    </row>
    <row r="9" spans="1:15" s="2" customFormat="1" ht="30.75" customHeight="1" x14ac:dyDescent="0.2">
      <c r="A9" s="57"/>
      <c r="B9" s="50"/>
      <c r="C9" s="49"/>
      <c r="D9" s="48"/>
      <c r="E9" s="55"/>
      <c r="F9" s="55"/>
      <c r="G9" s="55"/>
      <c r="H9" s="58"/>
      <c r="I9" s="51"/>
      <c r="J9" s="52"/>
    </row>
    <row r="10" spans="1:15" s="2" customFormat="1" ht="31.5" x14ac:dyDescent="0.2">
      <c r="A10" s="21">
        <v>1</v>
      </c>
      <c r="B10" s="37" t="s">
        <v>22</v>
      </c>
      <c r="C10" s="36" t="s">
        <v>20</v>
      </c>
      <c r="D10" s="38">
        <v>2</v>
      </c>
      <c r="E10" s="39">
        <v>320000</v>
      </c>
      <c r="F10" s="34">
        <v>324495</v>
      </c>
      <c r="G10" s="29">
        <v>235000</v>
      </c>
      <c r="H10" s="29">
        <f t="shared" ref="H10" si="0">((STDEV(E10:G10))/I10)*100</f>
        <v>17.19935252876051</v>
      </c>
      <c r="I10" s="30">
        <f>ROUND((E10+F10+G10)/3,2)</f>
        <v>293165</v>
      </c>
      <c r="J10" s="31">
        <f>D10*G10</f>
        <v>470000</v>
      </c>
      <c r="O10" s="22"/>
    </row>
    <row r="11" spans="1:15" ht="16.5" thickBot="1" x14ac:dyDescent="0.3">
      <c r="A11" s="11"/>
      <c r="B11" s="62" t="s">
        <v>19</v>
      </c>
      <c r="C11" s="63"/>
      <c r="D11" s="63"/>
      <c r="E11" s="63"/>
      <c r="F11" s="63"/>
      <c r="G11" s="63"/>
      <c r="H11" s="63"/>
      <c r="I11" s="64"/>
      <c r="J11" s="44">
        <f>SUM(J10:J10)</f>
        <v>470000</v>
      </c>
      <c r="M11" s="1"/>
      <c r="O11" s="22"/>
    </row>
    <row r="12" spans="1:15" s="32" customFormat="1" ht="11.25" customHeight="1" thickBot="1" x14ac:dyDescent="0.3">
      <c r="B12" s="60"/>
      <c r="C12" s="60"/>
      <c r="D12" s="60"/>
      <c r="E12" s="60"/>
      <c r="F12" s="60"/>
      <c r="G12" s="60"/>
      <c r="H12" s="60"/>
      <c r="I12" s="60"/>
      <c r="J12" s="60"/>
      <c r="K12" s="33"/>
      <c r="M12" s="1"/>
      <c r="N12" s="10"/>
    </row>
    <row r="13" spans="1:15" ht="40.5" customHeight="1" x14ac:dyDescent="0.25">
      <c r="B13" s="59" t="s">
        <v>5</v>
      </c>
      <c r="C13" s="59"/>
      <c r="D13" s="59"/>
      <c r="E13" s="59"/>
      <c r="F13" s="59"/>
      <c r="G13" s="59"/>
      <c r="H13" s="59"/>
      <c r="I13" s="59"/>
      <c r="J13" s="59"/>
      <c r="K13" s="4"/>
      <c r="N13" s="7"/>
    </row>
    <row r="14" spans="1:15" ht="40.5" customHeight="1" x14ac:dyDescent="0.25">
      <c r="B14" s="65" t="s">
        <v>25</v>
      </c>
      <c r="C14" s="65"/>
      <c r="D14" s="65"/>
      <c r="E14" s="65"/>
      <c r="F14" s="65"/>
      <c r="G14" s="65"/>
      <c r="H14" s="65"/>
      <c r="I14" s="65"/>
      <c r="J14" s="65"/>
      <c r="K14" s="4"/>
      <c r="N14" s="7"/>
    </row>
    <row r="15" spans="1:15" s="17" customFormat="1" ht="47.25" customHeight="1" x14ac:dyDescent="0.3">
      <c r="B15" s="61"/>
      <c r="C15" s="61"/>
      <c r="D15" s="61"/>
      <c r="E15" s="61"/>
      <c r="F15" s="61"/>
      <c r="G15" s="61"/>
      <c r="H15" s="61"/>
      <c r="I15" s="61"/>
      <c r="J15" s="35"/>
    </row>
    <row r="16" spans="1:15" s="10" customFormat="1" ht="26.25" customHeight="1" x14ac:dyDescent="0.3">
      <c r="C16" s="18"/>
      <c r="D16" s="19"/>
      <c r="E16" s="20"/>
      <c r="F16" s="20"/>
      <c r="G16" s="20"/>
      <c r="H16" s="20"/>
      <c r="I16" s="20"/>
      <c r="J16" s="26"/>
    </row>
    <row r="17" spans="2:10" ht="15.75" x14ac:dyDescent="0.25">
      <c r="B17" s="10"/>
      <c r="C17" s="56"/>
      <c r="D17" s="56"/>
      <c r="E17" s="12"/>
      <c r="F17" s="12"/>
      <c r="G17" s="12"/>
      <c r="H17" s="12"/>
      <c r="I17" s="12"/>
      <c r="J17" s="27"/>
    </row>
    <row r="19" spans="2:10" ht="15.75" x14ac:dyDescent="0.25">
      <c r="B19" s="24"/>
      <c r="C19" s="16"/>
      <c r="E19" s="14"/>
    </row>
    <row r="20" spans="2:10" x14ac:dyDescent="0.25">
      <c r="B20" s="25"/>
    </row>
  </sheetData>
  <mergeCells count="24">
    <mergeCell ref="C17:D17"/>
    <mergeCell ref="A6:A9"/>
    <mergeCell ref="H6:H9"/>
    <mergeCell ref="I6:I7"/>
    <mergeCell ref="J6:J7"/>
    <mergeCell ref="B13:J13"/>
    <mergeCell ref="B12:J12"/>
    <mergeCell ref="B15:I15"/>
    <mergeCell ref="G7:G9"/>
    <mergeCell ref="B11:I11"/>
    <mergeCell ref="B14:J14"/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  <mergeCell ref="E7:E9"/>
    <mergeCell ref="F7:F9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O16"/>
  <sheetViews>
    <sheetView topLeftCell="A4" workbookViewId="0">
      <selection activeCell="D10" sqref="D10"/>
    </sheetView>
  </sheetViews>
  <sheetFormatPr defaultRowHeight="15" x14ac:dyDescent="0.25"/>
  <cols>
    <col min="4" max="4" width="43.28515625" style="8" customWidth="1"/>
    <col min="5" max="5" width="23.28515625" customWidth="1"/>
    <col min="13" max="13" width="9.5703125" bestFit="1" customWidth="1"/>
  </cols>
  <sheetData>
    <row r="6" spans="3:15" x14ac:dyDescent="0.25">
      <c r="C6" t="s">
        <v>9</v>
      </c>
    </row>
    <row r="7" spans="3:15" ht="75" x14ac:dyDescent="0.25">
      <c r="D7" s="8" t="s">
        <v>10</v>
      </c>
      <c r="E7">
        <v>4450985</v>
      </c>
    </row>
    <row r="8" spans="3:15" ht="64.5" x14ac:dyDescent="0.25">
      <c r="D8" s="9" t="s">
        <v>11</v>
      </c>
      <c r="E8">
        <v>3368013</v>
      </c>
    </row>
    <row r="9" spans="3:15" ht="64.5" x14ac:dyDescent="0.25">
      <c r="D9" s="9" t="s">
        <v>12</v>
      </c>
      <c r="E9">
        <v>2874806</v>
      </c>
    </row>
    <row r="10" spans="3:15" ht="75" x14ac:dyDescent="0.25">
      <c r="D10" s="8" t="s">
        <v>13</v>
      </c>
    </row>
    <row r="15" spans="3:15" x14ac:dyDescent="0.25">
      <c r="M15" s="5"/>
      <c r="O15" s="6"/>
    </row>
    <row r="16" spans="3:15" x14ac:dyDescent="0.25">
      <c r="M16" s="7"/>
      <c r="O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2026-09-29T08:48:30Z</dcterms:modified>
</cp:coreProperties>
</file>